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erver4\11.原価管理G専用\25.web用請求書用紙\"/>
    </mc:Choice>
  </mc:AlternateContent>
  <bookViews>
    <workbookView xWindow="0" yWindow="0" windowWidth="28800" windowHeight="12180"/>
  </bookViews>
  <sheets>
    <sheet name="貴社控・提出用" sheetId="4" r:id="rId1"/>
    <sheet name="記入事項" sheetId="8" r:id="rId2"/>
    <sheet name="記入例" sheetId="7" r:id="rId3"/>
  </sheets>
  <definedNames>
    <definedName name="_xlnm.Print_Area" localSheetId="2">記入例!$A$1:$BA$73</definedName>
    <definedName name="_xlnm.Print_Area" localSheetId="0">貴社控・提出用!$A$1:$BA$96</definedName>
    <definedName name="工事番号">貴社控・提出用!$F$16</definedName>
    <definedName name="工事名称">貴社控・提出用!$T$16</definedName>
    <definedName name="社名">貴社控・提出用!$Y$11</definedName>
    <definedName name="住所">貴社控・提出用!$Y$9</definedName>
    <definedName name="代表者">貴社控・提出用!$Y$13</definedName>
    <definedName name="電話番号">貴社控・提出用!$AP$13</definedName>
    <definedName name="郵便番号">貴社控・提出用!$X$7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P19" i="4" l="1"/>
  <c r="AN52" i="4" s="1"/>
  <c r="BN19" i="4"/>
  <c r="AL52" i="4" s="1"/>
  <c r="BO19" i="4"/>
  <c r="AM52" i="4" s="1"/>
  <c r="BM19" i="4"/>
  <c r="AK52" i="4" s="1"/>
  <c r="BL19" i="4"/>
  <c r="BK19" i="4"/>
  <c r="AI52" i="4" s="1"/>
  <c r="BJ19" i="4"/>
  <c r="AH52" i="4" s="1"/>
  <c r="BI19" i="4"/>
  <c r="AD52" i="4" s="1"/>
  <c r="BH19" i="4"/>
  <c r="AF52" i="4" s="1"/>
  <c r="BF19" i="4"/>
  <c r="AA52" i="4" s="1"/>
  <c r="BG19" i="4"/>
  <c r="AB52" i="4" s="1"/>
  <c r="BE19" i="4"/>
  <c r="BD19" i="4"/>
  <c r="Y52" i="4" s="1"/>
  <c r="BD21" i="4"/>
  <c r="BF4" i="4"/>
  <c r="BE4" i="4"/>
  <c r="AT52" i="4" s="1"/>
  <c r="Z52" i="4"/>
  <c r="AE52" i="4"/>
  <c r="AJ52" i="4"/>
  <c r="X52" i="4"/>
  <c r="BJ14" i="4"/>
  <c r="AX2" i="4" s="1"/>
  <c r="AC52" i="4" l="1"/>
  <c r="AG52" i="4"/>
  <c r="AF69" i="7"/>
  <c r="AK68" i="7"/>
  <c r="AP68" i="7" s="1"/>
  <c r="AK67" i="7"/>
  <c r="AP67" i="7" s="1"/>
  <c r="AK66" i="7"/>
  <c r="AP66" i="7" s="1"/>
  <c r="AK65" i="7"/>
  <c r="AP65" i="7" s="1"/>
  <c r="AK64" i="7"/>
  <c r="AP64" i="7" s="1"/>
  <c r="AK63" i="7"/>
  <c r="AI33" i="7"/>
  <c r="AB33" i="7"/>
  <c r="U33" i="7"/>
  <c r="AI32" i="7"/>
  <c r="AB32" i="7"/>
  <c r="U32" i="7"/>
  <c r="N32" i="7"/>
  <c r="AK69" i="7" l="1"/>
  <c r="AP63" i="7"/>
  <c r="AP69" i="7" s="1"/>
  <c r="BD41" i="4" l="1"/>
  <c r="H43" i="4" s="1"/>
  <c r="BD37" i="4"/>
  <c r="H39" i="4" s="1"/>
  <c r="BD33" i="4"/>
  <c r="H35" i="4" s="1"/>
  <c r="BD29" i="4"/>
  <c r="H31" i="4" s="1"/>
  <c r="BD25" i="4"/>
  <c r="H27" i="4" s="1"/>
  <c r="H23" i="4"/>
  <c r="BD45" i="4" l="1"/>
  <c r="H45" i="4" s="1"/>
  <c r="BD47" i="4"/>
  <c r="BH4" i="4"/>
  <c r="AZ52" i="4" s="1"/>
  <c r="BG4" i="4"/>
  <c r="AX52" i="4" s="1"/>
  <c r="AV52" i="4"/>
  <c r="BH41" i="4"/>
  <c r="AI41" i="4" s="1"/>
  <c r="BG41" i="4" s="1"/>
  <c r="BH37" i="4"/>
  <c r="AI37" i="4" s="1"/>
  <c r="BG37" i="4" s="1"/>
  <c r="BH33" i="4"/>
  <c r="AI33" i="4" s="1"/>
  <c r="BG33" i="4" s="1"/>
  <c r="BH29" i="4"/>
  <c r="AI29" i="4" s="1"/>
  <c r="BG29" i="4" s="1"/>
  <c r="BH25" i="4"/>
  <c r="AI25" i="4" s="1"/>
  <c r="BH21" i="4"/>
  <c r="AI21" i="4" s="1"/>
  <c r="BG21" i="4" s="1"/>
  <c r="BF21" i="4"/>
  <c r="H47" i="4" l="1"/>
  <c r="BE25" i="4"/>
  <c r="Q27" i="4" s="1"/>
  <c r="BE41" i="4"/>
  <c r="BE37" i="4"/>
  <c r="AI85" i="4"/>
  <c r="BF89" i="4" l="1"/>
  <c r="Z89" i="4" s="1"/>
  <c r="Z91" i="4" s="1"/>
  <c r="BF85" i="4"/>
  <c r="Z85" i="4" s="1"/>
  <c r="BF81" i="4"/>
  <c r="Z81" i="4" s="1"/>
  <c r="BF77" i="4"/>
  <c r="BF73" i="4"/>
  <c r="Z73" i="4" s="1"/>
  <c r="BF69" i="4"/>
  <c r="Z69" i="4" s="1"/>
  <c r="BE73" i="4"/>
  <c r="Q73" i="4" s="1"/>
  <c r="BE89" i="4"/>
  <c r="BE85" i="4"/>
  <c r="Q85" i="4" s="1"/>
  <c r="Q87" i="4" s="1"/>
  <c r="BE81" i="4"/>
  <c r="Q81" i="4" s="1"/>
  <c r="BE77" i="4"/>
  <c r="Q77" i="4" s="1"/>
  <c r="BE69" i="4"/>
  <c r="BF41" i="4"/>
  <c r="Z43" i="4" s="1"/>
  <c r="BF37" i="4"/>
  <c r="Z39" i="4" s="1"/>
  <c r="BF33" i="4"/>
  <c r="Z35" i="4" s="1"/>
  <c r="BF29" i="4"/>
  <c r="Z31" i="4" s="1"/>
  <c r="BF25" i="4"/>
  <c r="Z27" i="4" s="1"/>
  <c r="Q43" i="4"/>
  <c r="Q39" i="4"/>
  <c r="BE33" i="4"/>
  <c r="Q35" i="4" s="1"/>
  <c r="BE29" i="4"/>
  <c r="Q31" i="4" s="1"/>
  <c r="BE21" i="4"/>
  <c r="Q23" i="4" s="1"/>
  <c r="BH43" i="4" l="1"/>
  <c r="AI43" i="4" s="1"/>
  <c r="BH39" i="4"/>
  <c r="AI39" i="4" s="1"/>
  <c r="BH31" i="4"/>
  <c r="AI31" i="4" s="1"/>
  <c r="BH35" i="4"/>
  <c r="AI35" i="4" s="1"/>
  <c r="BE47" i="4"/>
  <c r="Z23" i="4"/>
  <c r="BE45" i="4"/>
  <c r="Q69" i="4"/>
  <c r="Q71" i="4" s="1"/>
  <c r="Z71" i="4"/>
  <c r="Z87" i="4"/>
  <c r="Z83" i="4"/>
  <c r="Z77" i="4"/>
  <c r="Z79" i="4" s="1"/>
  <c r="Z75" i="4"/>
  <c r="Q89" i="4"/>
  <c r="Q91" i="4" s="1"/>
  <c r="Q83" i="4"/>
  <c r="Q75" i="4"/>
  <c r="Q79" i="4"/>
  <c r="T64" i="4"/>
  <c r="F64" i="4"/>
  <c r="AP61" i="4"/>
  <c r="Y61" i="4"/>
  <c r="Y59" i="4"/>
  <c r="Y57" i="4"/>
  <c r="X55" i="4"/>
  <c r="AX50" i="4"/>
  <c r="AU50" i="4"/>
  <c r="AQ50" i="4"/>
  <c r="Q45" i="4" l="1"/>
  <c r="BF47" i="4"/>
  <c r="BF45" i="4"/>
  <c r="Z45" i="4" s="1"/>
  <c r="Z47" i="4" l="1"/>
  <c r="Q93" i="4"/>
  <c r="Q47" i="4"/>
  <c r="AI69" i="4"/>
  <c r="A69" i="4"/>
  <c r="AI81" i="4"/>
  <c r="AI77" i="4"/>
  <c r="E89" i="4"/>
  <c r="E85" i="4"/>
  <c r="E81" i="4"/>
  <c r="E77" i="4"/>
  <c r="E73" i="4"/>
  <c r="E69" i="4"/>
  <c r="AI73" i="4" l="1"/>
  <c r="BG25" i="4"/>
  <c r="AI89" i="4"/>
  <c r="H95" i="4"/>
  <c r="H93" i="4"/>
  <c r="Z93" i="4"/>
  <c r="Z95" i="4" s="1"/>
  <c r="Q95" i="4"/>
  <c r="H69" i="4"/>
  <c r="H91" i="4"/>
  <c r="H83" i="4"/>
  <c r="BH23" i="4"/>
  <c r="AI23" i="4" s="1"/>
  <c r="H75" i="4" l="1"/>
  <c r="BH27" i="4"/>
  <c r="AI27" i="4" s="1"/>
  <c r="BG45" i="4" s="1"/>
  <c r="AI45" i="4" s="1"/>
  <c r="BG47" i="4" s="1"/>
  <c r="H71" i="4"/>
  <c r="AI79" i="4"/>
  <c r="H79" i="4"/>
  <c r="AI87" i="4"/>
  <c r="H87" i="4"/>
  <c r="AI91" i="4"/>
  <c r="H85" i="4"/>
  <c r="H89" i="4"/>
  <c r="H81" i="4"/>
  <c r="H77" i="4"/>
  <c r="H73" i="4"/>
  <c r="AI75" i="4" l="1"/>
  <c r="AI47" i="4"/>
  <c r="AI95" i="4" s="1"/>
  <c r="AI71" i="4"/>
  <c r="A77" i="4"/>
  <c r="A81" i="4"/>
  <c r="A85" i="4"/>
  <c r="A89" i="4"/>
  <c r="A73" i="4"/>
  <c r="AI93" i="4" l="1"/>
  <c r="AI83" i="4" l="1"/>
</calcChain>
</file>

<file path=xl/sharedStrings.xml><?xml version="1.0" encoding="utf-8"?>
<sst xmlns="http://schemas.openxmlformats.org/spreadsheetml/2006/main" count="256" uniqueCount="181">
  <si>
    <t>西暦</t>
    <rPh sb="0" eb="2">
      <t>セイレキ</t>
    </rPh>
    <phoneticPr fontId="2"/>
  </si>
  <si>
    <t>年</t>
    <rPh sb="0" eb="1">
      <t>ネン</t>
    </rPh>
    <phoneticPr fontId="2"/>
  </si>
  <si>
    <t>月</t>
    <rPh sb="0" eb="1">
      <t>ツキ</t>
    </rPh>
    <phoneticPr fontId="2"/>
  </si>
  <si>
    <t>住所</t>
    <rPh sb="0" eb="2">
      <t>ジュウショ</t>
    </rPh>
    <phoneticPr fontId="2"/>
  </si>
  <si>
    <t>会社名</t>
    <rPh sb="0" eb="3">
      <t>カイシャメイ</t>
    </rPh>
    <phoneticPr fontId="2"/>
  </si>
  <si>
    <t>代表者</t>
    <rPh sb="0" eb="3">
      <t>ダイヒョウシャ</t>
    </rPh>
    <phoneticPr fontId="2"/>
  </si>
  <si>
    <t>工事番号</t>
    <rPh sb="0" eb="4">
      <t>コウジバンゴウ</t>
    </rPh>
    <phoneticPr fontId="2"/>
  </si>
  <si>
    <t>工事名称</t>
    <rPh sb="0" eb="4">
      <t>コウジメイショウ</t>
    </rPh>
    <phoneticPr fontId="2"/>
  </si>
  <si>
    <t>注文番号</t>
    <rPh sb="0" eb="4">
      <t>チュウモンバンゴウ</t>
    </rPh>
    <phoneticPr fontId="2"/>
  </si>
  <si>
    <t>〔記載上の注意〕</t>
    <rPh sb="1" eb="4">
      <t>キサイジョウ</t>
    </rPh>
    <rPh sb="5" eb="7">
      <t>チュウイ</t>
    </rPh>
    <phoneticPr fontId="2"/>
  </si>
  <si>
    <t>〔武蔵野工業使用欄〕</t>
    <rPh sb="1" eb="6">
      <t>ムサシノコウギョウ</t>
    </rPh>
    <rPh sb="6" eb="9">
      <t>シヨウラン</t>
    </rPh>
    <phoneticPr fontId="2"/>
  </si>
  <si>
    <t>調達グループ</t>
    <rPh sb="0" eb="2">
      <t>チョウタツ</t>
    </rPh>
    <phoneticPr fontId="2"/>
  </si>
  <si>
    <t>所属長</t>
    <rPh sb="0" eb="3">
      <t>ショゾクチョウ</t>
    </rPh>
    <phoneticPr fontId="2"/>
  </si>
  <si>
    <t>請　　求　　書</t>
    <rPh sb="0" eb="1">
      <t>ショウ</t>
    </rPh>
    <rPh sb="3" eb="4">
      <t>モトム</t>
    </rPh>
    <rPh sb="6" eb="7">
      <t>ショ</t>
    </rPh>
    <phoneticPr fontId="2"/>
  </si>
  <si>
    <t>　武蔵野工業株式会社　御中　</t>
    <rPh sb="1" eb="6">
      <t>ムサシノコウギョウ</t>
    </rPh>
    <rPh sb="6" eb="10">
      <t>カブシキカイシャ</t>
    </rPh>
    <rPh sb="11" eb="13">
      <t>オンチュウ</t>
    </rPh>
    <phoneticPr fontId="2"/>
  </si>
  <si>
    <t>下記の通り請求します。</t>
    <rPh sb="0" eb="2">
      <t>カキ</t>
    </rPh>
    <rPh sb="3" eb="4">
      <t>トオ</t>
    </rPh>
    <rPh sb="5" eb="7">
      <t>セイキュウ</t>
    </rPh>
    <phoneticPr fontId="2"/>
  </si>
  <si>
    <t>既　請　求　金　額</t>
    <rPh sb="0" eb="1">
      <t>キ</t>
    </rPh>
    <rPh sb="2" eb="3">
      <t>ショウ</t>
    </rPh>
    <rPh sb="4" eb="5">
      <t>モトム</t>
    </rPh>
    <rPh sb="6" eb="7">
      <t>カネ</t>
    </rPh>
    <rPh sb="8" eb="9">
      <t>ガク</t>
    </rPh>
    <phoneticPr fontId="2"/>
  </si>
  <si>
    <t>今　回　請　求　金　額</t>
    <rPh sb="0" eb="1">
      <t>コン</t>
    </rPh>
    <rPh sb="2" eb="3">
      <t>カイ</t>
    </rPh>
    <rPh sb="4" eb="5">
      <t>ショウ</t>
    </rPh>
    <rPh sb="6" eb="7">
      <t>モトム</t>
    </rPh>
    <rPh sb="8" eb="9">
      <t>カネ</t>
    </rPh>
    <rPh sb="10" eb="11">
      <t>ガク</t>
    </rPh>
    <phoneticPr fontId="2"/>
  </si>
  <si>
    <t>未　成　残　高</t>
    <rPh sb="0" eb="1">
      <t>ミ</t>
    </rPh>
    <rPh sb="2" eb="3">
      <t>シゲル</t>
    </rPh>
    <rPh sb="4" eb="5">
      <t>ザン</t>
    </rPh>
    <rPh sb="6" eb="7">
      <t>タカ</t>
    </rPh>
    <phoneticPr fontId="2"/>
  </si>
  <si>
    <t>担　当　部　署</t>
    <rPh sb="0" eb="1">
      <t>タン</t>
    </rPh>
    <rPh sb="2" eb="3">
      <t>トウ</t>
    </rPh>
    <rPh sb="4" eb="5">
      <t>ブ</t>
    </rPh>
    <rPh sb="6" eb="7">
      <t>ショ</t>
    </rPh>
    <phoneticPr fontId="2"/>
  </si>
  <si>
    <t>〒</t>
    <phoneticPr fontId="2"/>
  </si>
  <si>
    <t>TEL</t>
    <phoneticPr fontId="2"/>
  </si>
  <si>
    <t>消費税10％</t>
    <rPh sb="0" eb="3">
      <t>ショウヒゼイ</t>
    </rPh>
    <phoneticPr fontId="2"/>
  </si>
  <si>
    <t>日</t>
    <rPh sb="0" eb="1">
      <t>ヒ</t>
    </rPh>
    <phoneticPr fontId="2"/>
  </si>
  <si>
    <t>(提　出　用）</t>
    <rPh sb="1" eb="2">
      <t>テイ</t>
    </rPh>
    <rPh sb="3" eb="4">
      <t>デ</t>
    </rPh>
    <rPh sb="5" eb="6">
      <t>ヨウ</t>
    </rPh>
    <phoneticPr fontId="2"/>
  </si>
  <si>
    <t>(貴　社　控）</t>
    <rPh sb="1" eb="2">
      <t>キ</t>
    </rPh>
    <rPh sb="3" eb="4">
      <t>シャ</t>
    </rPh>
    <rPh sb="5" eb="6">
      <t>ヒカエ</t>
    </rPh>
    <phoneticPr fontId="2"/>
  </si>
  <si>
    <t>■（貴社控）の太枠色塗装部分に必要事項をご入力ください。</t>
    <rPh sb="2" eb="5">
      <t>キシャヒカ</t>
    </rPh>
    <rPh sb="7" eb="9">
      <t>フトワク</t>
    </rPh>
    <rPh sb="9" eb="10">
      <t>イロ</t>
    </rPh>
    <rPh sb="10" eb="12">
      <t>トソウ</t>
    </rPh>
    <rPh sb="12" eb="14">
      <t>ブブン</t>
    </rPh>
    <rPh sb="15" eb="17">
      <t>ヒツヨウ</t>
    </rPh>
    <rPh sb="17" eb="19">
      <t>ジコウ</t>
    </rPh>
    <rPh sb="21" eb="23">
      <t>ニュウリョク</t>
    </rPh>
    <phoneticPr fontId="16"/>
  </si>
  <si>
    <t>①</t>
    <phoneticPr fontId="16"/>
  </si>
  <si>
    <t>請求日</t>
    <rPh sb="0" eb="3">
      <t>セイキュウビ</t>
    </rPh>
    <phoneticPr fontId="16"/>
  </si>
  <si>
    <t>必ず日付をご入力下さい。（西暦日付）</t>
    <rPh sb="0" eb="1">
      <t>カナラ</t>
    </rPh>
    <rPh sb="2" eb="4">
      <t>ヒヅケ</t>
    </rPh>
    <rPh sb="6" eb="8">
      <t>ニュウリョク</t>
    </rPh>
    <rPh sb="8" eb="9">
      <t>クダ</t>
    </rPh>
    <rPh sb="13" eb="17">
      <t>セイレキヒヅケ</t>
    </rPh>
    <phoneticPr fontId="16"/>
  </si>
  <si>
    <t>②</t>
    <phoneticPr fontId="16"/>
  </si>
  <si>
    <t>③</t>
    <phoneticPr fontId="16"/>
  </si>
  <si>
    <t>取引先コード</t>
    <rPh sb="0" eb="3">
      <t>トリヒキサキ</t>
    </rPh>
    <phoneticPr fontId="16"/>
  </si>
  <si>
    <t>④</t>
    <phoneticPr fontId="16"/>
  </si>
  <si>
    <t>請求者</t>
    <rPh sb="0" eb="3">
      <t>セイキュウシャ</t>
    </rPh>
    <phoneticPr fontId="16"/>
  </si>
  <si>
    <t>郵便番号、住所、会社名、代表者名、電話番号をご入力下さい。</t>
    <rPh sb="0" eb="4">
      <t>ユウビンバンゴウ</t>
    </rPh>
    <rPh sb="5" eb="7">
      <t>ジュウショ</t>
    </rPh>
    <rPh sb="8" eb="11">
      <t>カイシャメイ</t>
    </rPh>
    <rPh sb="12" eb="15">
      <t>ダイヒョウシャ</t>
    </rPh>
    <rPh sb="15" eb="16">
      <t>メイ</t>
    </rPh>
    <rPh sb="17" eb="21">
      <t>デンワバンゴウ</t>
    </rPh>
    <phoneticPr fontId="16"/>
  </si>
  <si>
    <t>(ゴム印可)</t>
    <phoneticPr fontId="16"/>
  </si>
  <si>
    <t>提出用には必ず登録印を押印して下さい。</t>
    <rPh sb="0" eb="3">
      <t>テイシュツヨウ</t>
    </rPh>
    <rPh sb="5" eb="6">
      <t>カナラ</t>
    </rPh>
    <rPh sb="7" eb="10">
      <t>トウロクイン</t>
    </rPh>
    <rPh sb="11" eb="13">
      <t>オウイン</t>
    </rPh>
    <rPh sb="15" eb="16">
      <t>クダ</t>
    </rPh>
    <phoneticPr fontId="16"/>
  </si>
  <si>
    <t>注文書がある場合は必ずご入力ください</t>
    <rPh sb="0" eb="3">
      <t>チュウモンショ</t>
    </rPh>
    <rPh sb="6" eb="8">
      <t>バアイ</t>
    </rPh>
    <rPh sb="9" eb="10">
      <t>カナラ</t>
    </rPh>
    <rPh sb="12" eb="14">
      <t>ニュウリョク</t>
    </rPh>
    <phoneticPr fontId="16"/>
  </si>
  <si>
    <t>⑤</t>
    <phoneticPr fontId="16"/>
  </si>
  <si>
    <t>工事番号</t>
    <rPh sb="0" eb="4">
      <t>コウジバンゴウ</t>
    </rPh>
    <phoneticPr fontId="16"/>
  </si>
  <si>
    <t>⑥</t>
    <phoneticPr fontId="16"/>
  </si>
  <si>
    <t>工事名称</t>
    <rPh sb="0" eb="4">
      <t>コウジメイショウ</t>
    </rPh>
    <phoneticPr fontId="16"/>
  </si>
  <si>
    <t>⑦</t>
    <phoneticPr fontId="16"/>
  </si>
  <si>
    <t>注文番号</t>
    <rPh sb="0" eb="4">
      <t>チュウモンバンゴウ</t>
    </rPh>
    <phoneticPr fontId="16"/>
  </si>
  <si>
    <t>⑧</t>
    <phoneticPr fontId="16"/>
  </si>
  <si>
    <t>支払条件</t>
    <rPh sb="0" eb="2">
      <t>シハラ</t>
    </rPh>
    <rPh sb="2" eb="4">
      <t>ジョウケン</t>
    </rPh>
    <phoneticPr fontId="16"/>
  </si>
  <si>
    <t>⑨</t>
    <phoneticPr fontId="16"/>
  </si>
  <si>
    <t>⑩</t>
    <phoneticPr fontId="16"/>
  </si>
  <si>
    <t>既請求金額</t>
    <rPh sb="0" eb="5">
      <t>キセイキュウキンガク</t>
    </rPh>
    <phoneticPr fontId="16"/>
  </si>
  <si>
    <t>⑪</t>
    <phoneticPr fontId="16"/>
  </si>
  <si>
    <t>今回請求金額</t>
    <rPh sb="0" eb="6">
      <t>コンカイセイキュウキンガク</t>
    </rPh>
    <phoneticPr fontId="16"/>
  </si>
  <si>
    <t>⑫</t>
    <phoneticPr fontId="16"/>
  </si>
  <si>
    <t>未成残高</t>
    <rPh sb="0" eb="4">
      <t>ミセイザンダカ</t>
    </rPh>
    <phoneticPr fontId="16"/>
  </si>
  <si>
    <t>■</t>
    <phoneticPr fontId="16"/>
  </si>
  <si>
    <t>提出はPDFでも差し支えありませんが、必ず登録印を押印したものでご提出ください。</t>
    <rPh sb="0" eb="2">
      <t>テイシュツ</t>
    </rPh>
    <rPh sb="8" eb="9">
      <t>サ</t>
    </rPh>
    <rPh sb="10" eb="11">
      <t>ツカ</t>
    </rPh>
    <rPh sb="19" eb="20">
      <t>カナラ</t>
    </rPh>
    <rPh sb="21" eb="24">
      <t>トウロクイン</t>
    </rPh>
    <rPh sb="25" eb="27">
      <t>オウイン</t>
    </rPh>
    <rPh sb="33" eb="35">
      <t>テイシュツ</t>
    </rPh>
    <phoneticPr fontId="16"/>
  </si>
  <si>
    <t>下記の通り請求します</t>
    <rPh sb="0" eb="2">
      <t>カキ</t>
    </rPh>
    <rPh sb="3" eb="4">
      <t>トオ</t>
    </rPh>
    <rPh sb="5" eb="7">
      <t>セイキュウ</t>
    </rPh>
    <phoneticPr fontId="16"/>
  </si>
  <si>
    <t>工事番号</t>
    <rPh sb="0" eb="2">
      <t>コウジ</t>
    </rPh>
    <rPh sb="2" eb="4">
      <t>バンゴウ</t>
    </rPh>
    <phoneticPr fontId="16"/>
  </si>
  <si>
    <t>工事名称</t>
    <rPh sb="0" eb="2">
      <t>コウジ</t>
    </rPh>
    <rPh sb="2" eb="4">
      <t>メイショウ</t>
    </rPh>
    <phoneticPr fontId="16"/>
  </si>
  <si>
    <t>注文番号</t>
    <rPh sb="0" eb="2">
      <t>チュウモン</t>
    </rPh>
    <rPh sb="2" eb="4">
      <t>バンゴウ</t>
    </rPh>
    <phoneticPr fontId="16"/>
  </si>
  <si>
    <t>既請求済金額</t>
    <rPh sb="0" eb="1">
      <t>スデ</t>
    </rPh>
    <rPh sb="1" eb="3">
      <t>セイキュウ</t>
    </rPh>
    <rPh sb="3" eb="4">
      <t>ズ</t>
    </rPh>
    <rPh sb="4" eb="6">
      <t>キンガク</t>
    </rPh>
    <phoneticPr fontId="16"/>
  </si>
  <si>
    <t>今回請求金額</t>
    <rPh sb="0" eb="2">
      <t>コンカイ</t>
    </rPh>
    <rPh sb="2" eb="4">
      <t>セイキュウ</t>
    </rPh>
    <rPh sb="4" eb="6">
      <t>キンガク</t>
    </rPh>
    <phoneticPr fontId="16"/>
  </si>
  <si>
    <t>未成残高</t>
    <rPh sb="0" eb="1">
      <t>ミ</t>
    </rPh>
    <rPh sb="1" eb="2">
      <t>セイ</t>
    </rPh>
    <rPh sb="2" eb="4">
      <t>ザンダカ</t>
    </rPh>
    <phoneticPr fontId="16"/>
  </si>
  <si>
    <t>【記載上の注意】</t>
    <rPh sb="1" eb="3">
      <t>キサイ</t>
    </rPh>
    <rPh sb="3" eb="4">
      <t>ジョウ</t>
    </rPh>
    <rPh sb="5" eb="7">
      <t>チュウイ</t>
    </rPh>
    <phoneticPr fontId="16"/>
  </si>
  <si>
    <t>0</t>
    <phoneticPr fontId="16"/>
  </si>
  <si>
    <t>【武蔵野工業使用欄】</t>
    <rPh sb="1" eb="6">
      <t>ムサシノ</t>
    </rPh>
    <rPh sb="6" eb="8">
      <t>シヨウ</t>
    </rPh>
    <rPh sb="8" eb="9">
      <t>ラン</t>
    </rPh>
    <phoneticPr fontId="16"/>
  </si>
  <si>
    <t>部長</t>
    <rPh sb="0" eb="2">
      <t>ブチョウ</t>
    </rPh>
    <phoneticPr fontId="16"/>
  </si>
  <si>
    <t>担当部署</t>
    <rPh sb="0" eb="2">
      <t>タントウ</t>
    </rPh>
    <rPh sb="2" eb="4">
      <t>ブショ</t>
    </rPh>
    <phoneticPr fontId="16"/>
  </si>
  <si>
    <t>所属長</t>
    <rPh sb="0" eb="3">
      <t>ショゾクチョウ</t>
    </rPh>
    <phoneticPr fontId="16"/>
  </si>
  <si>
    <t>合計</t>
    <rPh sb="0" eb="2">
      <t>ゴウケイ</t>
    </rPh>
    <phoneticPr fontId="16"/>
  </si>
  <si>
    <t>注文書</t>
    <rPh sb="0" eb="2">
      <t>チュウモン</t>
    </rPh>
    <rPh sb="2" eb="3">
      <t>ショ</t>
    </rPh>
    <phoneticPr fontId="16"/>
  </si>
  <si>
    <t>株式会社 △△△工業</t>
    <rPh sb="8" eb="10">
      <t>コウギョウ</t>
    </rPh>
    <phoneticPr fontId="16"/>
  </si>
  <si>
    <t>コード</t>
    <phoneticPr fontId="16"/>
  </si>
  <si>
    <t>下記工事を工事請負基本契約書ならびに工事請負契約約款に</t>
    <rPh sb="0" eb="2">
      <t>カキ</t>
    </rPh>
    <rPh sb="2" eb="4">
      <t>コウジ</t>
    </rPh>
    <rPh sb="5" eb="7">
      <t>コウジ</t>
    </rPh>
    <rPh sb="7" eb="9">
      <t>ウケオイ</t>
    </rPh>
    <rPh sb="9" eb="11">
      <t>キホン</t>
    </rPh>
    <rPh sb="11" eb="14">
      <t>ケイヤクショ</t>
    </rPh>
    <rPh sb="18" eb="20">
      <t>コウジ</t>
    </rPh>
    <rPh sb="20" eb="22">
      <t>ウケオイ</t>
    </rPh>
    <rPh sb="22" eb="24">
      <t>ケイヤク</t>
    </rPh>
    <rPh sb="24" eb="26">
      <t>ヤッカン</t>
    </rPh>
    <phoneticPr fontId="16"/>
  </si>
  <si>
    <t>もとづき注文いたしますので、お引受けの際は折返し注文請</t>
    <rPh sb="4" eb="6">
      <t>チュウモン</t>
    </rPh>
    <rPh sb="15" eb="17">
      <t>ヒキウ</t>
    </rPh>
    <rPh sb="19" eb="20">
      <t>サイ</t>
    </rPh>
    <rPh sb="21" eb="22">
      <t>オ</t>
    </rPh>
    <rPh sb="22" eb="23">
      <t>カエ</t>
    </rPh>
    <rPh sb="24" eb="26">
      <t>チュウモン</t>
    </rPh>
    <rPh sb="26" eb="27">
      <t>ショウ</t>
    </rPh>
    <phoneticPr fontId="16"/>
  </si>
  <si>
    <t>書をご提出下さい。</t>
    <rPh sb="0" eb="1">
      <t>ショ</t>
    </rPh>
    <rPh sb="3" eb="5">
      <t>テイシュツ</t>
    </rPh>
    <rPh sb="5" eb="6">
      <t>シタ</t>
    </rPh>
    <phoneticPr fontId="16"/>
  </si>
  <si>
    <t>工期</t>
    <rPh sb="0" eb="2">
      <t>コウキ</t>
    </rPh>
    <phoneticPr fontId="16"/>
  </si>
  <si>
    <t>工事名</t>
    <rPh sb="0" eb="3">
      <t>コウジメイ</t>
    </rPh>
    <phoneticPr fontId="16"/>
  </si>
  <si>
    <t>摘要</t>
    <rPh sb="0" eb="2">
      <t>テキヨウ</t>
    </rPh>
    <phoneticPr fontId="16"/>
  </si>
  <si>
    <t>区分ｺｰﾄﾞ</t>
    <rPh sb="0" eb="2">
      <t>クブン</t>
    </rPh>
    <phoneticPr fontId="16"/>
  </si>
  <si>
    <t>品名･工事名</t>
    <rPh sb="0" eb="2">
      <t>ヒンメイ</t>
    </rPh>
    <rPh sb="3" eb="6">
      <t>コウジメイ</t>
    </rPh>
    <phoneticPr fontId="16"/>
  </si>
  <si>
    <t>支払方法</t>
    <rPh sb="0" eb="2">
      <t>シハライ</t>
    </rPh>
    <rPh sb="2" eb="4">
      <t>ホウホウ</t>
    </rPh>
    <phoneticPr fontId="16"/>
  </si>
  <si>
    <t>注文金額</t>
    <rPh sb="0" eb="2">
      <t>チュウモン</t>
    </rPh>
    <rPh sb="2" eb="4">
      <t>キンガク</t>
    </rPh>
    <phoneticPr fontId="16"/>
  </si>
  <si>
    <t>消費税額</t>
    <rPh sb="0" eb="3">
      <t>ショウヒゼイ</t>
    </rPh>
    <rPh sb="3" eb="4">
      <t>ガク</t>
    </rPh>
    <phoneticPr fontId="16"/>
  </si>
  <si>
    <t>見積番号</t>
    <rPh sb="0" eb="2">
      <t>ミツモリ</t>
    </rPh>
    <rPh sb="2" eb="4">
      <t>バンゴウ</t>
    </rPh>
    <phoneticPr fontId="16"/>
  </si>
  <si>
    <t>現金</t>
    <rPh sb="0" eb="2">
      <t>ゲンキン</t>
    </rPh>
    <phoneticPr fontId="16"/>
  </si>
  <si>
    <t>㊞</t>
    <phoneticPr fontId="2"/>
  </si>
  <si>
    <t>調達グループ</t>
    <rPh sb="0" eb="2">
      <t>チョウタツ</t>
    </rPh>
    <phoneticPr fontId="16"/>
  </si>
  <si>
    <t xml:space="preserve">  月末締翌月末日支払　　銀行振込 ／ 手形(サイト110日)</t>
    <rPh sb="2" eb="4">
      <t>ゲツマツ</t>
    </rPh>
    <rPh sb="4" eb="5">
      <t>シ</t>
    </rPh>
    <rPh sb="5" eb="6">
      <t>ヨク</t>
    </rPh>
    <rPh sb="6" eb="8">
      <t>ゲツマツ</t>
    </rPh>
    <rPh sb="8" eb="9">
      <t>ビ</t>
    </rPh>
    <rPh sb="9" eb="11">
      <t>シハライ</t>
    </rPh>
    <rPh sb="13" eb="17">
      <t>ギンコウフリコミ</t>
    </rPh>
    <rPh sb="20" eb="22">
      <t>テガタ</t>
    </rPh>
    <rPh sb="29" eb="30">
      <t>ニチ</t>
    </rPh>
    <phoneticPr fontId="16"/>
  </si>
  <si>
    <t>空白のセル</t>
    <rPh sb="0" eb="2">
      <t>クウハク</t>
    </rPh>
    <phoneticPr fontId="2"/>
  </si>
  <si>
    <t>空白以外のセル</t>
    <rPh sb="0" eb="4">
      <t>クウハクイガイ</t>
    </rPh>
    <phoneticPr fontId="2"/>
  </si>
  <si>
    <t>武蔵野工業㈱指定請求書入力事項</t>
    <rPh sb="0" eb="5">
      <t>ムサシノコウギョウ</t>
    </rPh>
    <rPh sb="6" eb="11">
      <t>シテイセイキュウショ</t>
    </rPh>
    <rPh sb="11" eb="13">
      <t>ニュウリョク</t>
    </rPh>
    <rPh sb="13" eb="15">
      <t>ジコウ</t>
    </rPh>
    <phoneticPr fontId="16"/>
  </si>
  <si>
    <t>登録番号（インボイス）</t>
    <rPh sb="0" eb="4">
      <t>トウロクバンゴウ</t>
    </rPh>
    <phoneticPr fontId="16"/>
  </si>
  <si>
    <r>
      <t>当社よりご案内している</t>
    </r>
    <r>
      <rPr>
        <b/>
        <sz val="11"/>
        <color rgb="FF002060"/>
        <rFont val="HGPｺﾞｼｯｸM"/>
        <family val="3"/>
        <charset val="128"/>
      </rPr>
      <t>貴社コード[1桁～4桁]</t>
    </r>
    <r>
      <rPr>
        <sz val="11"/>
        <rFont val="HGPｺﾞｼｯｸM"/>
        <family val="3"/>
        <charset val="128"/>
      </rPr>
      <t>をご入力下さい。(右詰め)</t>
    </r>
    <rPh sb="0" eb="2">
      <t>トウシャ</t>
    </rPh>
    <rPh sb="5" eb="7">
      <t>アンナイ</t>
    </rPh>
    <rPh sb="11" eb="13">
      <t>キシャ</t>
    </rPh>
    <rPh sb="18" eb="19">
      <t>ケタ</t>
    </rPh>
    <rPh sb="21" eb="22">
      <t>ケタ</t>
    </rPh>
    <phoneticPr fontId="16"/>
  </si>
  <si>
    <r>
      <t>注文書に記載されている</t>
    </r>
    <r>
      <rPr>
        <b/>
        <sz val="11"/>
        <color rgb="FF002060"/>
        <rFont val="HGPｺﾞｼｯｸM"/>
        <family val="3"/>
        <charset val="128"/>
      </rPr>
      <t>工事番号［9桁］</t>
    </r>
    <r>
      <rPr>
        <sz val="11"/>
        <rFont val="HGPｺﾞｼｯｸM"/>
        <family val="3"/>
        <charset val="128"/>
      </rPr>
      <t>をご入力下さい。</t>
    </r>
    <rPh sb="0" eb="3">
      <t>チュウモンショ</t>
    </rPh>
    <rPh sb="4" eb="6">
      <t>キサイ</t>
    </rPh>
    <rPh sb="11" eb="13">
      <t>コウジ</t>
    </rPh>
    <rPh sb="13" eb="15">
      <t>バンゴウ</t>
    </rPh>
    <rPh sb="17" eb="18">
      <t>ケタ</t>
    </rPh>
    <phoneticPr fontId="16"/>
  </si>
  <si>
    <r>
      <t>注文書に記載されている</t>
    </r>
    <r>
      <rPr>
        <b/>
        <sz val="11"/>
        <color rgb="FF002060"/>
        <rFont val="HGPｺﾞｼｯｸM"/>
        <family val="3"/>
        <charset val="128"/>
      </rPr>
      <t>工事名称の略称</t>
    </r>
    <r>
      <rPr>
        <sz val="11"/>
        <rFont val="HGPｺﾞｼｯｸM"/>
        <family val="3"/>
        <charset val="128"/>
      </rPr>
      <t>をご入力下さい。</t>
    </r>
    <rPh sb="0" eb="3">
      <t>チュウモンショ</t>
    </rPh>
    <rPh sb="4" eb="6">
      <t>キサイ</t>
    </rPh>
    <rPh sb="11" eb="15">
      <t>コウジメイショウ</t>
    </rPh>
    <rPh sb="16" eb="18">
      <t>リャクショウ</t>
    </rPh>
    <phoneticPr fontId="16"/>
  </si>
  <si>
    <r>
      <t>注文書に記載されている</t>
    </r>
    <r>
      <rPr>
        <b/>
        <sz val="11"/>
        <color rgb="FF002060"/>
        <rFont val="HGPｺﾞｼｯｸM"/>
        <family val="3"/>
        <charset val="128"/>
      </rPr>
      <t>注文番号</t>
    </r>
    <r>
      <rPr>
        <sz val="11"/>
        <rFont val="HGPｺﾞｼｯｸM"/>
        <family val="3"/>
        <charset val="128"/>
      </rPr>
      <t>をご入力下さい。</t>
    </r>
    <rPh sb="0" eb="3">
      <t>チュウモンショ</t>
    </rPh>
    <rPh sb="4" eb="6">
      <t>キサイ</t>
    </rPh>
    <rPh sb="11" eb="15">
      <t>チュウモンバンゴウ</t>
    </rPh>
    <phoneticPr fontId="16"/>
  </si>
  <si>
    <t>※　労務費に関しては、当社専用請求用紙にてご提出下さい。　（材料のみは従来通りの請求書で構いません）</t>
    <rPh sb="2" eb="5">
      <t>ロウムヒ</t>
    </rPh>
    <rPh sb="6" eb="7">
      <t>カン</t>
    </rPh>
    <rPh sb="11" eb="13">
      <t>トウシャ</t>
    </rPh>
    <rPh sb="13" eb="15">
      <t>センヨウ</t>
    </rPh>
    <rPh sb="15" eb="17">
      <t>セイキュウ</t>
    </rPh>
    <rPh sb="17" eb="19">
      <t>ヨウシ</t>
    </rPh>
    <rPh sb="22" eb="24">
      <t>テイシュツ</t>
    </rPh>
    <rPh sb="24" eb="25">
      <t>クダ</t>
    </rPh>
    <rPh sb="30" eb="32">
      <t>ザイリョウ</t>
    </rPh>
    <rPh sb="35" eb="37">
      <t>ジュウライ</t>
    </rPh>
    <rPh sb="37" eb="38">
      <t>ドオ</t>
    </rPh>
    <rPh sb="40" eb="43">
      <t>セイキュウショ</t>
    </rPh>
    <rPh sb="44" eb="45">
      <t>カマ</t>
    </rPh>
    <phoneticPr fontId="16"/>
  </si>
  <si>
    <t>　　請　　求　　書　　</t>
    <rPh sb="2" eb="3">
      <t>ショウ</t>
    </rPh>
    <rPh sb="5" eb="6">
      <t>モトム</t>
    </rPh>
    <rPh sb="8" eb="9">
      <t>ショ</t>
    </rPh>
    <phoneticPr fontId="16"/>
  </si>
  <si>
    <t>（貴　社　控）</t>
    <rPh sb="1" eb="2">
      <t>キ</t>
    </rPh>
    <rPh sb="3" eb="4">
      <t>シャ</t>
    </rPh>
    <rPh sb="5" eb="6">
      <t>ヒカエ</t>
    </rPh>
    <phoneticPr fontId="16"/>
  </si>
  <si>
    <t>武蔵野工業株式会社 御中</t>
    <rPh sb="0" eb="5">
      <t>ムサシノ</t>
    </rPh>
    <rPh sb="5" eb="9">
      <t>カブ</t>
    </rPh>
    <rPh sb="10" eb="12">
      <t>オンチュウ</t>
    </rPh>
    <phoneticPr fontId="16"/>
  </si>
  <si>
    <t>〒</t>
    <phoneticPr fontId="16"/>
  </si>
  <si>
    <t>000-0000</t>
    <phoneticPr fontId="16"/>
  </si>
  <si>
    <t>住　所</t>
    <rPh sb="0" eb="1">
      <t>ジュウ</t>
    </rPh>
    <rPh sb="2" eb="3">
      <t>ショ</t>
    </rPh>
    <phoneticPr fontId="16"/>
  </si>
  <si>
    <t>東京都千代田区〇〇〇</t>
    <rPh sb="0" eb="3">
      <t>トウキョウト</t>
    </rPh>
    <rPh sb="3" eb="7">
      <t>チヨダク</t>
    </rPh>
    <phoneticPr fontId="16"/>
  </si>
  <si>
    <t>会社名</t>
    <rPh sb="0" eb="3">
      <t>カイシャメイ</t>
    </rPh>
    <phoneticPr fontId="16"/>
  </si>
  <si>
    <t>株式会社 △△△工業</t>
    <rPh sb="0" eb="4">
      <t>カブ</t>
    </rPh>
    <rPh sb="8" eb="10">
      <t>コウギョウ</t>
    </rPh>
    <phoneticPr fontId="16"/>
  </si>
  <si>
    <t>代表者</t>
    <rPh sb="0" eb="3">
      <t>ダイヒョウシャ</t>
    </rPh>
    <phoneticPr fontId="16"/>
  </si>
  <si>
    <t>○○○　○○○</t>
    <phoneticPr fontId="16"/>
  </si>
  <si>
    <t>TEL</t>
    <phoneticPr fontId="16"/>
  </si>
  <si>
    <t>03-0000-0000</t>
    <phoneticPr fontId="16"/>
  </si>
  <si>
    <t>1.金額の訂正は請求書印と同一</t>
    <rPh sb="2" eb="4">
      <t>キンガク</t>
    </rPh>
    <rPh sb="5" eb="7">
      <t>テイセイ</t>
    </rPh>
    <rPh sb="8" eb="11">
      <t>セイキュウショ</t>
    </rPh>
    <rPh sb="11" eb="12">
      <t>イン</t>
    </rPh>
    <rPh sb="13" eb="15">
      <t>ドウイツ</t>
    </rPh>
    <phoneticPr fontId="16"/>
  </si>
  <si>
    <t>56-789</t>
    <phoneticPr fontId="16"/>
  </si>
  <si>
    <t>手形</t>
    <rPh sb="0" eb="2">
      <t>テガタ</t>
    </rPh>
    <phoneticPr fontId="16"/>
  </si>
  <si>
    <t>　の印鑑で訂正して下さい。</t>
    <rPh sb="2" eb="4">
      <t>インカン</t>
    </rPh>
    <rPh sb="5" eb="7">
      <t>テイセイ</t>
    </rPh>
    <rPh sb="9" eb="10">
      <t>クダ</t>
    </rPh>
    <phoneticPr fontId="16"/>
  </si>
  <si>
    <t>消費税</t>
    <rPh sb="0" eb="3">
      <t>ショウヒゼイ</t>
    </rPh>
    <phoneticPr fontId="16"/>
  </si>
  <si>
    <t>56-789</t>
    <phoneticPr fontId="16"/>
  </si>
  <si>
    <t>■　注文書 例</t>
    <rPh sb="2" eb="4">
      <t>チュウモン</t>
    </rPh>
    <rPh sb="4" eb="5">
      <t>ショ</t>
    </rPh>
    <rPh sb="6" eb="7">
      <t>レイ</t>
    </rPh>
    <phoneticPr fontId="16"/>
  </si>
  <si>
    <t>〒000-0000</t>
    <phoneticPr fontId="16"/>
  </si>
  <si>
    <t>武  蔵  野  工  業  株  式  会  社</t>
    <rPh sb="0" eb="1">
      <t>タケシ</t>
    </rPh>
    <rPh sb="3" eb="4">
      <t>ゾウ</t>
    </rPh>
    <rPh sb="6" eb="7">
      <t>ノ</t>
    </rPh>
    <rPh sb="9" eb="10">
      <t>コウ</t>
    </rPh>
    <rPh sb="12" eb="13">
      <t>ギョウ</t>
    </rPh>
    <rPh sb="15" eb="16">
      <t>カブ</t>
    </rPh>
    <rPh sb="18" eb="19">
      <t>シキ</t>
    </rPh>
    <rPh sb="21" eb="22">
      <t>カイ</t>
    </rPh>
    <rPh sb="24" eb="25">
      <t>シャ</t>
    </rPh>
    <phoneticPr fontId="16"/>
  </si>
  <si>
    <t>〒102-0083</t>
    <phoneticPr fontId="16"/>
  </si>
  <si>
    <t>東京都千代田区麹町三丁目1番1号</t>
    <rPh sb="0" eb="9">
      <t>１０２－００８３</t>
    </rPh>
    <rPh sb="9" eb="10">
      <t>３</t>
    </rPh>
    <rPh sb="10" eb="12">
      <t>チョウメ</t>
    </rPh>
    <rPh sb="13" eb="14">
      <t>バン</t>
    </rPh>
    <rPh sb="15" eb="16">
      <t>ゴウ</t>
    </rPh>
    <phoneticPr fontId="16"/>
  </si>
  <si>
    <t>TEL 03-5213-5311</t>
    <phoneticPr fontId="16"/>
  </si>
  <si>
    <t>支店  大阪・名古屋</t>
    <rPh sb="4" eb="6">
      <t>オオサカ</t>
    </rPh>
    <phoneticPr fontId="16"/>
  </si>
  <si>
    <t>工事番号</t>
    <phoneticPr fontId="16"/>
  </si>
  <si>
    <t>　　56-789</t>
    <phoneticPr fontId="16"/>
  </si>
  <si>
    <t>～</t>
    <phoneticPr fontId="16"/>
  </si>
  <si>
    <t>配管材料</t>
    <rPh sb="0" eb="2">
      <t>ハイカン</t>
    </rPh>
    <rPh sb="2" eb="4">
      <t>ザイリョウ</t>
    </rPh>
    <phoneticPr fontId="16"/>
  </si>
  <si>
    <t>手形</t>
    <phoneticPr fontId="16"/>
  </si>
  <si>
    <t>ABC-1</t>
    <phoneticPr fontId="16"/>
  </si>
  <si>
    <t>管工事費</t>
    <rPh sb="0" eb="1">
      <t>カン</t>
    </rPh>
    <rPh sb="1" eb="3">
      <t>コウジ</t>
    </rPh>
    <rPh sb="3" eb="4">
      <t>ヒ</t>
    </rPh>
    <phoneticPr fontId="16"/>
  </si>
  <si>
    <t>ABC-2</t>
    <phoneticPr fontId="16"/>
  </si>
  <si>
    <t>注　文　金　額</t>
    <rPh sb="0" eb="1">
      <t>チュウ</t>
    </rPh>
    <rPh sb="2" eb="3">
      <t>ブン</t>
    </rPh>
    <rPh sb="4" eb="5">
      <t>カネ</t>
    </rPh>
    <rPh sb="6" eb="7">
      <t>ガク</t>
    </rPh>
    <phoneticPr fontId="2"/>
  </si>
  <si>
    <t>T</t>
    <phoneticPr fontId="2"/>
  </si>
  <si>
    <t>-</t>
    <phoneticPr fontId="2"/>
  </si>
  <si>
    <t>登録番号
（ｲﾝﾎﾞｲｽ）</t>
    <phoneticPr fontId="2"/>
  </si>
  <si>
    <t>取引先ｺｰﾄﾞ</t>
    <rPh sb="0" eb="2">
      <t>トリヒキ</t>
    </rPh>
    <rPh sb="2" eb="3">
      <t>サキ</t>
    </rPh>
    <phoneticPr fontId="2"/>
  </si>
  <si>
    <t>登録番号
（インボイス）　</t>
    <rPh sb="0" eb="4">
      <t>トウロクバンゴウ</t>
    </rPh>
    <phoneticPr fontId="16"/>
  </si>
  <si>
    <t>■　請求書入力例</t>
    <rPh sb="2" eb="5">
      <t>セイキュウショ</t>
    </rPh>
    <rPh sb="5" eb="6">
      <t>ニュウ</t>
    </rPh>
    <rPh sb="6" eb="7">
      <t>チカラ</t>
    </rPh>
    <rPh sb="7" eb="8">
      <t>レイ</t>
    </rPh>
    <phoneticPr fontId="16"/>
  </si>
  <si>
    <t>日付は曜日に関係なく、月末の日付が自動で出ます。</t>
    <rPh sb="0" eb="2">
      <t>ヒヅケ</t>
    </rPh>
    <rPh sb="3" eb="5">
      <t>ヨウビ</t>
    </rPh>
    <rPh sb="6" eb="8">
      <t>カンケイ</t>
    </rPh>
    <rPh sb="11" eb="13">
      <t>ゲツマツ</t>
    </rPh>
    <rPh sb="14" eb="16">
      <t>ヒヅケ</t>
    </rPh>
    <rPh sb="17" eb="19">
      <t>ジドウ</t>
    </rPh>
    <rPh sb="20" eb="21">
      <t>デ</t>
    </rPh>
    <phoneticPr fontId="16"/>
  </si>
  <si>
    <t>自動で出ます。（⑨－⑩－⑪＝⑫）</t>
    <rPh sb="0" eb="2">
      <t>ジドウ</t>
    </rPh>
    <rPh sb="3" eb="4">
      <t>デ</t>
    </rPh>
    <phoneticPr fontId="16"/>
  </si>
  <si>
    <t>支払方法</t>
    <rPh sb="0" eb="2">
      <t>シハラ</t>
    </rPh>
    <rPh sb="2" eb="4">
      <t>ホウホウ</t>
    </rPh>
    <phoneticPr fontId="16"/>
  </si>
  <si>
    <t>支払方法</t>
    <rPh sb="0" eb="2">
      <t>シハラ</t>
    </rPh>
    <rPh sb="2" eb="4">
      <t>ホウホウ</t>
    </rPh>
    <phoneticPr fontId="2"/>
  </si>
  <si>
    <t>消費税10％</t>
    <rPh sb="0" eb="3">
      <t>ショウヒゼイ</t>
    </rPh>
    <phoneticPr fontId="16"/>
  </si>
  <si>
    <t>西</t>
    <rPh sb="0" eb="1">
      <t>ニシ</t>
    </rPh>
    <phoneticPr fontId="2"/>
  </si>
  <si>
    <t>暦</t>
    <rPh sb="0" eb="1">
      <t>コヨミ</t>
    </rPh>
    <phoneticPr fontId="2"/>
  </si>
  <si>
    <t>0</t>
    <phoneticPr fontId="2"/>
  </si>
  <si>
    <t>2</t>
    <phoneticPr fontId="2"/>
  </si>
  <si>
    <t>3</t>
    <phoneticPr fontId="2"/>
  </si>
  <si>
    <t>年</t>
    <rPh sb="0" eb="1">
      <t>ネン</t>
    </rPh>
    <phoneticPr fontId="2"/>
  </si>
  <si>
    <t>月</t>
    <rPh sb="0" eb="1">
      <t>ガツ</t>
    </rPh>
    <phoneticPr fontId="2"/>
  </si>
  <si>
    <t>3</t>
    <phoneticPr fontId="2"/>
  </si>
  <si>
    <t>1</t>
    <phoneticPr fontId="2"/>
  </si>
  <si>
    <t>日</t>
    <rPh sb="0" eb="1">
      <t>ヒ</t>
    </rPh>
    <phoneticPr fontId="2"/>
  </si>
  <si>
    <t>注文書に記載されている該当工事の支払方法を選択下さい。</t>
    <rPh sb="0" eb="3">
      <t>チュウモンショ</t>
    </rPh>
    <rPh sb="4" eb="6">
      <t>キサイ</t>
    </rPh>
    <rPh sb="11" eb="15">
      <t>ガイトウコウジ</t>
    </rPh>
    <rPh sb="16" eb="18">
      <t>シハラ</t>
    </rPh>
    <rPh sb="18" eb="20">
      <t>ホウホウ</t>
    </rPh>
    <rPh sb="21" eb="23">
      <t>センタク</t>
    </rPh>
    <phoneticPr fontId="16"/>
  </si>
  <si>
    <r>
      <t>注文書に記載されている</t>
    </r>
    <r>
      <rPr>
        <b/>
        <sz val="11"/>
        <color rgb="FF002060"/>
        <rFont val="HGPｺﾞｼｯｸM"/>
        <family val="3"/>
        <charset val="128"/>
      </rPr>
      <t>注文金額</t>
    </r>
    <r>
      <rPr>
        <sz val="11"/>
        <rFont val="HGPｺﾞｼｯｸM"/>
        <family val="3"/>
        <charset val="128"/>
      </rPr>
      <t>ををご入力下さい。　</t>
    </r>
    <r>
      <rPr>
        <sz val="9"/>
        <rFont val="HGPｺﾞｼｯｸM"/>
        <family val="3"/>
        <charset val="128"/>
      </rPr>
      <t>（消費税は自動）</t>
    </r>
    <rPh sb="0" eb="3">
      <t>チュウモンショ</t>
    </rPh>
    <rPh sb="4" eb="6">
      <t>キサイ</t>
    </rPh>
    <rPh sb="11" eb="13">
      <t>チュウモン</t>
    </rPh>
    <rPh sb="13" eb="15">
      <t>キンガク</t>
    </rPh>
    <rPh sb="26" eb="29">
      <t>ショウヒゼイ</t>
    </rPh>
    <rPh sb="30" eb="32">
      <t>ジドウ</t>
    </rPh>
    <phoneticPr fontId="16"/>
  </si>
  <si>
    <r>
      <t>注文金額に対しての</t>
    </r>
    <r>
      <rPr>
        <b/>
        <sz val="11"/>
        <color rgb="FF002060"/>
        <rFont val="HGPｺﾞｼｯｸM"/>
        <family val="3"/>
        <charset val="128"/>
      </rPr>
      <t>前回迄請求金額合計</t>
    </r>
    <r>
      <rPr>
        <sz val="11"/>
        <rFont val="HGPｺﾞｼｯｸM"/>
        <family val="3"/>
        <charset val="128"/>
      </rPr>
      <t>をご入力下さい。</t>
    </r>
    <r>
      <rPr>
        <sz val="9"/>
        <rFont val="HGPｺﾞｼｯｸM"/>
        <family val="3"/>
        <charset val="128"/>
      </rPr>
      <t>　（消費税は自動）</t>
    </r>
    <rPh sb="0" eb="4">
      <t>チュウモンキンガク</t>
    </rPh>
    <rPh sb="5" eb="6">
      <t>タイ</t>
    </rPh>
    <rPh sb="9" eb="11">
      <t>ゼンカイ</t>
    </rPh>
    <rPh sb="11" eb="12">
      <t>マデ</t>
    </rPh>
    <rPh sb="12" eb="16">
      <t>セイキュウキンガク</t>
    </rPh>
    <rPh sb="16" eb="18">
      <t>ゴウケイ</t>
    </rPh>
    <phoneticPr fontId="16"/>
  </si>
  <si>
    <r>
      <t>今月請求金額をご入力下さい。</t>
    </r>
    <r>
      <rPr>
        <sz val="9"/>
        <rFont val="HGPｺﾞｼｯｸM"/>
        <family val="3"/>
        <charset val="128"/>
      </rPr>
      <t>　（消費税は自動）</t>
    </r>
    <rPh sb="0" eb="2">
      <t>コンゲツ</t>
    </rPh>
    <rPh sb="2" eb="4">
      <t>セイキュウ</t>
    </rPh>
    <rPh sb="4" eb="6">
      <t>キンガク</t>
    </rPh>
    <phoneticPr fontId="16"/>
  </si>
  <si>
    <t>合 計</t>
    <rPh sb="0" eb="1">
      <t>ゴウ</t>
    </rPh>
    <rPh sb="2" eb="3">
      <t>ケイ</t>
    </rPh>
    <phoneticPr fontId="2"/>
  </si>
  <si>
    <t>「適格請求書発行事業者番号」をご入力下さい。</t>
    <rPh sb="1" eb="3">
      <t>テキカク</t>
    </rPh>
    <rPh sb="3" eb="6">
      <t>セイキュウショ</t>
    </rPh>
    <rPh sb="6" eb="11">
      <t>ハッコウジギョウシャ</t>
    </rPh>
    <rPh sb="11" eb="13">
      <t>バンゴウ</t>
    </rPh>
    <phoneticPr fontId="16"/>
  </si>
  <si>
    <t>請求書は（提出用）シートを印刷しご捺印後、担当者へご提出ください。（提出は1部）</t>
    <rPh sb="0" eb="3">
      <t>セイキュウショ</t>
    </rPh>
    <rPh sb="5" eb="8">
      <t>テイシュツヨウ</t>
    </rPh>
    <rPh sb="13" eb="15">
      <t>インサツ</t>
    </rPh>
    <rPh sb="17" eb="19">
      <t>ナツイン</t>
    </rPh>
    <rPh sb="19" eb="20">
      <t>ゴ</t>
    </rPh>
    <rPh sb="21" eb="24">
      <t>タントウシャ</t>
    </rPh>
    <rPh sb="26" eb="28">
      <t>テイシュツ</t>
    </rPh>
    <rPh sb="34" eb="36">
      <t>テイシュツ</t>
    </rPh>
    <rPh sb="38" eb="39">
      <t>ブ</t>
    </rPh>
    <phoneticPr fontId="16"/>
  </si>
  <si>
    <t>その他付帯工事費</t>
    <rPh sb="2" eb="8">
      <t>タフタイコウジヒ</t>
    </rPh>
    <phoneticPr fontId="2"/>
  </si>
  <si>
    <t>現金</t>
    <rPh sb="0" eb="2">
      <t>ゲンキン</t>
    </rPh>
    <phoneticPr fontId="2"/>
  </si>
  <si>
    <t>ABC-3</t>
  </si>
  <si>
    <t>56-789</t>
    <phoneticPr fontId="2"/>
  </si>
  <si>
    <t>T2-0123-4567-8910</t>
    <phoneticPr fontId="2"/>
  </si>
  <si>
    <t>既請求金額が￥０（ゼロ）の場合でもご入力下さい。</t>
    <rPh sb="0" eb="5">
      <t>キセイキュウキンガク</t>
    </rPh>
    <rPh sb="13" eb="15">
      <t>バアイ</t>
    </rPh>
    <rPh sb="18" eb="20">
      <t>ニュウリョク</t>
    </rPh>
    <rPh sb="20" eb="21">
      <t>クダ</t>
    </rPh>
    <phoneticPr fontId="2"/>
  </si>
  <si>
    <t>今回請求金額が￥０（ゼロ）の場合でもご入力下さい。</t>
    <rPh sb="0" eb="2">
      <t>コンカイ</t>
    </rPh>
    <rPh sb="2" eb="4">
      <t>セイキュウ</t>
    </rPh>
    <rPh sb="4" eb="6">
      <t>キンガク</t>
    </rPh>
    <rPh sb="14" eb="16">
      <t>バアイ</t>
    </rPh>
    <rPh sb="19" eb="21">
      <t>ニュウリョク</t>
    </rPh>
    <rPh sb="21" eb="22">
      <t>クダ</t>
    </rPh>
    <phoneticPr fontId="2"/>
  </si>
  <si>
    <t>手書きによる提出も可。　（郵送 又は PDF化してメール）</t>
    <rPh sb="0" eb="2">
      <t>テガ</t>
    </rPh>
    <rPh sb="6" eb="8">
      <t>テイシュツ</t>
    </rPh>
    <rPh sb="9" eb="10">
      <t>カ</t>
    </rPh>
    <rPh sb="13" eb="15">
      <t>ユウソウ</t>
    </rPh>
    <rPh sb="16" eb="17">
      <t>マタ</t>
    </rPh>
    <rPh sb="22" eb="23">
      <t>カ</t>
    </rPh>
    <phoneticPr fontId="16"/>
  </si>
  <si>
    <t>　　　　麹町ビル　空調機更新工事</t>
    <rPh sb="4" eb="6">
      <t>コウジマチ</t>
    </rPh>
    <rPh sb="9" eb="12">
      <t>クウチョウキ</t>
    </rPh>
    <rPh sb="12" eb="14">
      <t>コウシン</t>
    </rPh>
    <rPh sb="14" eb="16">
      <t>コウジ</t>
    </rPh>
    <phoneticPr fontId="16"/>
  </si>
  <si>
    <t>以 上</t>
    <rPh sb="0" eb="1">
      <t>イ</t>
    </rPh>
    <rPh sb="2" eb="3">
      <t>ウエ</t>
    </rPh>
    <phoneticPr fontId="2"/>
  </si>
  <si>
    <t>（提出用）シートには入力できません。入力・修正は（貴社控）シートよりおこなって下さい。</t>
    <rPh sb="1" eb="4">
      <t>テイシュツヨウ</t>
    </rPh>
    <rPh sb="10" eb="12">
      <t>ニュウリョク</t>
    </rPh>
    <rPh sb="18" eb="20">
      <t>ニュウリョク</t>
    </rPh>
    <rPh sb="21" eb="23">
      <t>シュウセイ</t>
    </rPh>
    <rPh sb="25" eb="28">
      <t>キシャヒカ</t>
    </rPh>
    <rPh sb="39" eb="40">
      <t>クダ</t>
    </rPh>
    <phoneticPr fontId="16"/>
  </si>
  <si>
    <t>請求内容に関する質問については工事担当者までお問い合わせ下さい。</t>
    <rPh sb="8" eb="10">
      <t>シツモン</t>
    </rPh>
    <phoneticPr fontId="16"/>
  </si>
  <si>
    <t>本書式に関する質問については調達グループまでお問い合わせ下さい。</t>
    <rPh sb="0" eb="3">
      <t>ホンショシキ</t>
    </rPh>
    <rPh sb="4" eb="5">
      <t>カン</t>
    </rPh>
    <rPh sb="7" eb="9">
      <t>シツモン</t>
    </rPh>
    <rPh sb="14" eb="16">
      <t>チョウタツ</t>
    </rPh>
    <rPh sb="23" eb="24">
      <t>ト</t>
    </rPh>
    <rPh sb="25" eb="26">
      <t>ア</t>
    </rPh>
    <rPh sb="28" eb="29">
      <t>クダ</t>
    </rPh>
    <phoneticPr fontId="16"/>
  </si>
  <si>
    <t>メールによる提出の場合は工事担当者へ送って下さい。　（〇〇〇@musasino-k.co.jp）</t>
    <rPh sb="6" eb="8">
      <t>テイシュツ</t>
    </rPh>
    <rPh sb="9" eb="11">
      <t>バアイ</t>
    </rPh>
    <rPh sb="12" eb="17">
      <t>コウジタントウシャ</t>
    </rPh>
    <rPh sb="18" eb="19">
      <t>オク</t>
    </rPh>
    <rPh sb="21" eb="22">
      <t>クダ</t>
    </rPh>
    <phoneticPr fontId="16"/>
  </si>
  <si>
    <t>税抜金額</t>
    <rPh sb="0" eb="2">
      <t>ゼイヌ</t>
    </rPh>
    <rPh sb="2" eb="4">
      <t>キンガク</t>
    </rPh>
    <phoneticPr fontId="2"/>
  </si>
  <si>
    <t>税抜金額</t>
    <rPh sb="0" eb="1">
      <t>ゼイ</t>
    </rPh>
    <rPh sb="1" eb="2">
      <t>ヌ</t>
    </rPh>
    <rPh sb="2" eb="4">
      <t>キンガク</t>
    </rPh>
    <phoneticPr fontId="2"/>
  </si>
  <si>
    <t>１　金額の訂正は請求書印と
　　同一の印鑑で訂正してください
２　金額欄の上段は税抜金額を
　　下段は消費税額を入力して
　　ください</t>
    <rPh sb="34" eb="37">
      <t>キンガクラン</t>
    </rPh>
    <rPh sb="38" eb="40">
      <t>ジョウダン</t>
    </rPh>
    <rPh sb="41" eb="43">
      <t>ゼイヌ</t>
    </rPh>
    <rPh sb="43" eb="45">
      <t>キンガク</t>
    </rPh>
    <rPh sb="49" eb="51">
      <t>ゲダン</t>
    </rPh>
    <rPh sb="52" eb="55">
      <t>ショウヒゼイ</t>
    </rPh>
    <rPh sb="55" eb="56">
      <t>ガク</t>
    </rPh>
    <rPh sb="57" eb="59">
      <t>ニュウリョク</t>
    </rPh>
    <phoneticPr fontId="2"/>
  </si>
  <si>
    <t>1</t>
    <phoneticPr fontId="2"/>
  </si>
  <si>
    <t>0</t>
    <phoneticPr fontId="2"/>
  </si>
  <si>
    <t>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</si>
</sst>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F800]dddd\,\ mmmm\ dd\,\ yyyy"/>
    <numFmt numFmtId="177" formatCode="0_);[Red]\(0\)"/>
    <numFmt numFmtId="178" formatCode="#,##0_ "/>
    <numFmt numFmtId="179" formatCode="@\ &quot; 御中&quot;"/>
  </numFmts>
  <fonts count="5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8"/>
      <color theme="1"/>
      <name val="ＭＳ Ｐゴシック"/>
      <family val="3"/>
      <charset val="128"/>
      <scheme val="minor"/>
    </font>
    <font>
      <b/>
      <sz val="18"/>
      <color theme="1"/>
      <name val="ＭＳ Ｐゴシック"/>
      <family val="3"/>
      <charset val="128"/>
      <scheme val="minor"/>
    </font>
    <font>
      <b/>
      <sz val="18"/>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u/>
      <sz val="11"/>
      <color theme="1"/>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b/>
      <sz val="12"/>
      <color rgb="FFFF0000"/>
      <name val="HGPｺﾞｼｯｸE"/>
      <family val="3"/>
      <charset val="128"/>
    </font>
    <font>
      <sz val="6"/>
      <name val="ＭＳ Ｐゴシック"/>
      <family val="3"/>
      <charset val="128"/>
    </font>
    <font>
      <b/>
      <sz val="14"/>
      <name val="ＭＳ Ｐ明朝"/>
      <family val="1"/>
      <charset val="128"/>
    </font>
    <font>
      <sz val="11"/>
      <name val="ＭＳ Ｐ明朝"/>
      <family val="1"/>
      <charset val="128"/>
    </font>
    <font>
      <u/>
      <sz val="18"/>
      <name val="ＭＳ Ｐ明朝"/>
      <family val="1"/>
      <charset val="128"/>
    </font>
    <font>
      <u/>
      <sz val="12"/>
      <name val="ＭＳ Ｐ明朝"/>
      <family val="1"/>
      <charset val="128"/>
    </font>
    <font>
      <sz val="12"/>
      <name val="ＭＳ Ｐ明朝"/>
      <family val="1"/>
      <charset val="128"/>
    </font>
    <font>
      <sz val="12"/>
      <name val="ＭＳ Ｐゴシック"/>
      <family val="3"/>
      <charset val="128"/>
    </font>
    <font>
      <sz val="11"/>
      <name val="ＭＳ Ｐゴシック"/>
      <family val="3"/>
      <charset val="128"/>
    </font>
    <font>
      <sz val="16"/>
      <name val="ＭＳ Ｐゴシック"/>
      <family val="3"/>
      <charset val="128"/>
    </font>
    <font>
      <sz val="14"/>
      <name val="ＭＳ Ｐゴシック"/>
      <family val="3"/>
      <charset val="128"/>
    </font>
    <font>
      <u/>
      <sz val="16"/>
      <name val="ＭＳ Ｐ明朝"/>
      <family val="1"/>
      <charset val="128"/>
    </font>
    <font>
      <sz val="14"/>
      <name val="ＭＳ Ｐ明朝"/>
      <family val="1"/>
      <charset val="128"/>
    </font>
    <font>
      <sz val="20"/>
      <color theme="1"/>
      <name val="ＭＳ Ｐゴシック"/>
      <family val="3"/>
      <charset val="128"/>
      <scheme val="minor"/>
    </font>
    <font>
      <b/>
      <sz val="11"/>
      <color rgb="FFFF0000"/>
      <name val="HGPｺﾞｼｯｸM"/>
      <family val="3"/>
      <charset val="128"/>
    </font>
    <font>
      <b/>
      <sz val="11"/>
      <name val="HGPｺﾞｼｯｸM"/>
      <family val="3"/>
      <charset val="128"/>
    </font>
    <font>
      <sz val="11"/>
      <name val="HGPｺﾞｼｯｸM"/>
      <family val="3"/>
      <charset val="128"/>
    </font>
    <font>
      <sz val="11"/>
      <name val="游ゴシック"/>
      <family val="3"/>
      <charset val="128"/>
    </font>
    <font>
      <b/>
      <sz val="11"/>
      <color rgb="FF002060"/>
      <name val="HGPｺﾞｼｯｸM"/>
      <family val="3"/>
      <charset val="128"/>
    </font>
    <font>
      <b/>
      <sz val="11"/>
      <name val="游ゴシック"/>
      <family val="3"/>
      <charset val="128"/>
    </font>
    <font>
      <u val="double"/>
      <sz val="20"/>
      <name val="ＭＳ Ｐ明朝"/>
      <family val="1"/>
      <charset val="128"/>
    </font>
    <font>
      <b/>
      <sz val="12"/>
      <name val="ＭＳ Ｐ明朝"/>
      <family val="1"/>
      <charset val="128"/>
    </font>
    <font>
      <b/>
      <sz val="18"/>
      <name val="ＭＳ Ｐ明朝"/>
      <family val="1"/>
      <charset val="128"/>
    </font>
    <font>
      <b/>
      <sz val="16"/>
      <name val="ＭＳ Ｐ明朝"/>
      <family val="1"/>
      <charset val="128"/>
    </font>
    <font>
      <b/>
      <sz val="12"/>
      <name val="ＭＳ Ｐゴシック"/>
      <family val="3"/>
      <charset val="128"/>
    </font>
    <font>
      <b/>
      <sz val="11"/>
      <name val="ＭＳ Ｐゴシック"/>
      <family val="3"/>
      <charset val="128"/>
    </font>
    <font>
      <sz val="10"/>
      <name val="ＭＳ Ｐ明朝"/>
      <family val="1"/>
      <charset val="128"/>
    </font>
    <font>
      <b/>
      <sz val="10"/>
      <name val="ＭＳ Ｐ明朝"/>
      <family val="1"/>
      <charset val="128"/>
    </font>
    <font>
      <sz val="9"/>
      <name val="ＭＳ Ｐ明朝"/>
      <family val="1"/>
      <charset val="128"/>
    </font>
    <font>
      <b/>
      <sz val="11"/>
      <name val="ＭＳ Ｐ明朝"/>
      <family val="1"/>
      <charset val="128"/>
    </font>
    <font>
      <b/>
      <sz val="14"/>
      <color theme="1"/>
      <name val="ＭＳ Ｐゴシック"/>
      <family val="3"/>
      <charset val="128"/>
      <scheme val="minor"/>
    </font>
    <font>
      <sz val="18"/>
      <name val="ＭＳ Ｐ明朝"/>
      <family val="1"/>
      <charset val="128"/>
    </font>
    <font>
      <b/>
      <sz val="18"/>
      <color rgb="FFFF0000"/>
      <name val="ＭＳ Ｐゴシック"/>
      <family val="3"/>
      <charset val="128"/>
    </font>
    <font>
      <sz val="9"/>
      <name val="HGPｺﾞｼｯｸM"/>
      <family val="3"/>
      <charset val="128"/>
    </font>
    <font>
      <b/>
      <sz val="12"/>
      <color theme="1"/>
      <name val="ＭＳ Ｐゴシック"/>
      <family val="3"/>
      <charset val="128"/>
      <scheme val="minor"/>
    </font>
    <font>
      <b/>
      <sz val="14"/>
      <name val="ＭＳ Ｐゴシック"/>
      <family val="3"/>
      <charset val="128"/>
      <scheme val="minor"/>
    </font>
    <font>
      <b/>
      <sz val="11"/>
      <color theme="1"/>
      <name val="ＭＳ Ｐ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9" tint="0.59999389629810485"/>
        <bgColor indexed="64"/>
      </patternFill>
    </fill>
  </fills>
  <borders count="112">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medium">
        <color auto="1"/>
      </left>
      <right/>
      <top style="thin">
        <color auto="1"/>
      </top>
      <bottom/>
      <diagonal/>
    </border>
    <border>
      <left style="medium">
        <color auto="1"/>
      </left>
      <right/>
      <top/>
      <bottom/>
      <diagonal/>
    </border>
    <border>
      <left/>
      <right style="medium">
        <color auto="1"/>
      </right>
      <top/>
      <bottom/>
      <diagonal/>
    </border>
    <border>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top style="thin">
        <color auto="1"/>
      </top>
      <bottom style="medium">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top style="double">
        <color auto="1"/>
      </top>
      <bottom/>
      <diagonal/>
    </border>
    <border>
      <left style="medium">
        <color indexed="64"/>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right style="medium">
        <color indexed="64"/>
      </right>
      <top/>
      <bottom style="hair">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auto="1"/>
      </left>
      <right/>
      <top style="thin">
        <color auto="1"/>
      </top>
      <bottom/>
      <diagonal/>
    </border>
    <border>
      <left style="hair">
        <color auto="1"/>
      </left>
      <right/>
      <top/>
      <bottom style="thin">
        <color auto="1"/>
      </bottom>
      <diagonal/>
    </border>
    <border>
      <left style="medium">
        <color indexed="64"/>
      </left>
      <right style="hair">
        <color auto="1"/>
      </right>
      <top/>
      <bottom style="medium">
        <color indexed="64"/>
      </bottom>
      <diagonal/>
    </border>
    <border>
      <left style="hair">
        <color auto="1"/>
      </left>
      <right style="hair">
        <color auto="1"/>
      </right>
      <top/>
      <bottom style="medium">
        <color indexed="64"/>
      </bottom>
      <diagonal/>
    </border>
    <border>
      <left style="hair">
        <color auto="1"/>
      </left>
      <right style="medium">
        <color indexed="64"/>
      </right>
      <top/>
      <bottom style="medium">
        <color indexed="64"/>
      </bottom>
      <diagonal/>
    </border>
    <border>
      <left/>
      <right style="hair">
        <color auto="1"/>
      </right>
      <top style="thin">
        <color auto="1"/>
      </top>
      <bottom/>
      <diagonal/>
    </border>
    <border>
      <left/>
      <right style="hair">
        <color auto="1"/>
      </right>
      <top/>
      <bottom style="thin">
        <color auto="1"/>
      </bottom>
      <diagonal/>
    </border>
    <border>
      <left/>
      <right style="medium">
        <color auto="1"/>
      </right>
      <top style="medium">
        <color indexed="64"/>
      </top>
      <bottom/>
      <diagonal/>
    </border>
    <border>
      <left style="medium">
        <color indexed="64"/>
      </left>
      <right/>
      <top/>
      <bottom style="thin">
        <color auto="1"/>
      </bottom>
      <diagonal/>
    </border>
    <border>
      <left style="thin">
        <color auto="1"/>
      </left>
      <right/>
      <top/>
      <bottom style="medium">
        <color indexed="64"/>
      </bottom>
      <diagonal/>
    </border>
    <border>
      <left style="hair">
        <color auto="1"/>
      </left>
      <right/>
      <top style="hair">
        <color auto="1"/>
      </top>
      <bottom style="medium">
        <color indexed="64"/>
      </bottom>
      <diagonal/>
    </border>
    <border>
      <left/>
      <right style="hair">
        <color auto="1"/>
      </right>
      <top style="hair">
        <color auto="1"/>
      </top>
      <bottom style="medium">
        <color indexed="64"/>
      </bottom>
      <diagonal/>
    </border>
    <border>
      <left style="hair">
        <color auto="1"/>
      </left>
      <right/>
      <top/>
      <bottom style="medium">
        <color indexed="64"/>
      </bottom>
      <diagonal/>
    </border>
    <border>
      <left/>
      <right style="medium">
        <color indexed="64"/>
      </right>
      <top style="thin">
        <color auto="1"/>
      </top>
      <bottom/>
      <diagonal/>
    </border>
    <border>
      <left style="medium">
        <color indexed="64"/>
      </left>
      <right/>
      <top/>
      <bottom style="hair">
        <color auto="1"/>
      </bottom>
      <diagonal/>
    </border>
    <border>
      <left/>
      <right style="medium">
        <color indexed="64"/>
      </right>
      <top/>
      <bottom style="thin">
        <color indexed="64"/>
      </bottom>
      <diagonal/>
    </border>
    <border>
      <left/>
      <right/>
      <top style="hair">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hair">
        <color indexed="64"/>
      </top>
      <bottom style="medium">
        <color indexed="64"/>
      </bottom>
      <diagonal/>
    </border>
    <border>
      <left style="thin">
        <color auto="1"/>
      </left>
      <right/>
      <top style="hair">
        <color auto="1"/>
      </top>
      <bottom style="thin">
        <color auto="1"/>
      </bottom>
      <diagonal/>
    </border>
    <border>
      <left style="thin">
        <color auto="1"/>
      </left>
      <right/>
      <top style="hair">
        <color auto="1"/>
      </top>
      <bottom style="medium">
        <color indexed="64"/>
      </bottom>
      <diagonal/>
    </border>
    <border>
      <left style="thin">
        <color auto="1"/>
      </left>
      <right style="thin">
        <color auto="1"/>
      </right>
      <top/>
      <bottom style="thin">
        <color auto="1"/>
      </bottom>
      <diagonal/>
    </border>
    <border>
      <left/>
      <right style="hair">
        <color indexed="64"/>
      </right>
      <top style="thin">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medium">
        <color indexed="64"/>
      </top>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hair">
        <color indexed="64"/>
      </right>
      <top style="medium">
        <color indexed="64"/>
      </top>
      <bottom style="hair">
        <color indexed="64"/>
      </bottom>
      <diagonal/>
    </border>
    <border>
      <left/>
      <right style="hair">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auto="1"/>
      </left>
      <right style="hair">
        <color auto="1"/>
      </right>
      <top/>
      <bottom style="hair">
        <color auto="1"/>
      </bottom>
      <diagonal/>
    </border>
    <border>
      <left style="hair">
        <color auto="1"/>
      </left>
      <right/>
      <top/>
      <bottom/>
      <diagonal/>
    </border>
    <border>
      <left/>
      <right/>
      <top style="thin">
        <color auto="1"/>
      </top>
      <bottom style="dotted">
        <color auto="1"/>
      </bottom>
      <diagonal/>
    </border>
    <border>
      <left style="hair">
        <color auto="1"/>
      </left>
      <right style="hair">
        <color auto="1"/>
      </right>
      <top style="thin">
        <color indexed="64"/>
      </top>
      <bottom/>
      <diagonal/>
    </border>
    <border>
      <left style="thin">
        <color auto="1"/>
      </left>
      <right style="thin">
        <color auto="1"/>
      </right>
      <top style="thin">
        <color indexed="64"/>
      </top>
      <bottom/>
      <diagonal/>
    </border>
    <border>
      <left style="thin">
        <color indexed="64"/>
      </left>
      <right style="hair">
        <color auto="1"/>
      </right>
      <top style="thin">
        <color indexed="64"/>
      </top>
      <bottom/>
      <diagonal/>
    </border>
    <border>
      <left style="hair">
        <color auto="1"/>
      </left>
      <right style="thin">
        <color indexed="64"/>
      </right>
      <top style="thin">
        <color indexed="64"/>
      </top>
      <bottom/>
      <diagonal/>
    </border>
    <border>
      <left style="thin">
        <color indexed="64"/>
      </left>
      <right style="hair">
        <color auto="1"/>
      </right>
      <top/>
      <bottom style="thin">
        <color indexed="64"/>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right style="thin">
        <color indexed="64"/>
      </right>
      <top/>
      <bottom style="medium">
        <color indexed="64"/>
      </bottom>
      <diagonal/>
    </border>
    <border>
      <left style="thin">
        <color auto="1"/>
      </left>
      <right/>
      <top style="hair">
        <color auto="1"/>
      </top>
      <bottom/>
      <diagonal/>
    </border>
    <border>
      <left style="thin">
        <color auto="1"/>
      </left>
      <right/>
      <top style="medium">
        <color indexed="64"/>
      </top>
      <bottom style="hair">
        <color auto="1"/>
      </bottom>
      <diagonal/>
    </border>
    <border>
      <left/>
      <right/>
      <top style="medium">
        <color indexed="64"/>
      </top>
      <bottom style="hair">
        <color auto="1"/>
      </bottom>
      <diagonal/>
    </border>
    <border>
      <left/>
      <right style="thin">
        <color auto="1"/>
      </right>
      <top style="medium">
        <color indexed="64"/>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s>
  <cellStyleXfs count="3">
    <xf numFmtId="0" fontId="0" fillId="0" borderId="0">
      <alignment vertical="center"/>
    </xf>
    <xf numFmtId="38" fontId="1" fillId="0" borderId="0" applyFont="0" applyFill="0" applyBorder="0" applyAlignment="0" applyProtection="0">
      <alignment vertical="center"/>
    </xf>
    <xf numFmtId="0" fontId="23" fillId="0" borderId="0">
      <alignment vertical="center"/>
    </xf>
  </cellStyleXfs>
  <cellXfs count="509">
    <xf numFmtId="0" fontId="0" fillId="0" borderId="0" xfId="0">
      <alignment vertical="center"/>
    </xf>
    <xf numFmtId="0" fontId="5" fillId="0" borderId="0" xfId="0" applyFont="1">
      <alignment vertical="center"/>
    </xf>
    <xf numFmtId="0" fontId="4" fillId="0" borderId="0" xfId="0" applyFont="1">
      <alignment vertical="center"/>
    </xf>
    <xf numFmtId="176" fontId="5" fillId="0" borderId="0" xfId="0" applyNumberFormat="1" applyFont="1" applyAlignment="1">
      <alignment horizontal="left" vertical="center"/>
    </xf>
    <xf numFmtId="0" fontId="3" fillId="0" borderId="0" xfId="0" applyFont="1" applyAlignment="1">
      <alignment vertical="top" wrapText="1"/>
    </xf>
    <xf numFmtId="0" fontId="3" fillId="0" borderId="0" xfId="0" applyFont="1">
      <alignment vertical="center"/>
    </xf>
    <xf numFmtId="0" fontId="5" fillId="0" borderId="1" xfId="0" applyFont="1" applyBorder="1" applyAlignment="1">
      <alignment horizontal="right" vertical="center"/>
    </xf>
    <xf numFmtId="176" fontId="5" fillId="0" borderId="1" xfId="0" applyNumberFormat="1" applyFont="1" applyBorder="1">
      <alignment vertical="center"/>
    </xf>
    <xf numFmtId="0" fontId="4" fillId="0" borderId="1" xfId="0" applyFont="1" applyBorder="1">
      <alignment vertical="center"/>
    </xf>
    <xf numFmtId="0" fontId="3" fillId="0" borderId="20" xfId="0" applyFont="1" applyBorder="1">
      <alignment vertical="center"/>
    </xf>
    <xf numFmtId="0" fontId="3" fillId="0" borderId="20" xfId="0" applyFont="1" applyBorder="1" applyAlignment="1"/>
    <xf numFmtId="0" fontId="15" fillId="0" borderId="0" xfId="0" applyFont="1">
      <alignment vertical="center"/>
    </xf>
    <xf numFmtId="0" fontId="17" fillId="0" borderId="0" xfId="0" applyFont="1" applyAlignment="1"/>
    <xf numFmtId="0" fontId="18" fillId="0" borderId="0" xfId="0" applyFont="1" applyAlignment="1"/>
    <xf numFmtId="0" fontId="19" fillId="0" borderId="0" xfId="0" applyFont="1" applyAlignment="1">
      <alignment horizontal="center" vertical="center"/>
    </xf>
    <xf numFmtId="0" fontId="20" fillId="0" borderId="0" xfId="0" applyFont="1" applyAlignment="1">
      <alignment horizontal="center" vertical="center"/>
    </xf>
    <xf numFmtId="0" fontId="20" fillId="0" borderId="0" xfId="0" applyFont="1" applyAlignment="1">
      <alignment horizontal="left" vertical="center"/>
    </xf>
    <xf numFmtId="0" fontId="18" fillId="0" borderId="6" xfId="0" applyFont="1" applyBorder="1" applyAlignment="1"/>
    <xf numFmtId="0" fontId="21" fillId="0" borderId="0" xfId="0" applyFont="1">
      <alignment vertical="center"/>
    </xf>
    <xf numFmtId="0" fontId="21" fillId="0" borderId="1" xfId="0" applyFont="1" applyBorder="1" applyAlignment="1">
      <alignment horizontal="left" vertical="center"/>
    </xf>
    <xf numFmtId="0" fontId="21" fillId="0" borderId="1" xfId="0" applyFont="1" applyBorder="1" applyAlignment="1">
      <alignment horizontal="center" vertical="center"/>
    </xf>
    <xf numFmtId="0" fontId="3" fillId="0" borderId="0" xfId="0" applyFont="1" applyAlignment="1">
      <alignment horizontal="center" vertical="center"/>
    </xf>
    <xf numFmtId="38" fontId="14" fillId="0" borderId="0" xfId="0" applyNumberFormat="1" applyFont="1" applyAlignment="1">
      <alignment horizontal="right" vertical="center"/>
    </xf>
    <xf numFmtId="0" fontId="11"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xf>
    <xf numFmtId="176" fontId="5" fillId="0" borderId="0" xfId="0" applyNumberFormat="1" applyFont="1">
      <alignment vertical="center"/>
    </xf>
    <xf numFmtId="0" fontId="10" fillId="0" borderId="0" xfId="0" applyFont="1" applyAlignment="1">
      <alignment horizontal="center" vertical="center"/>
    </xf>
    <xf numFmtId="0" fontId="28" fillId="0" borderId="0" xfId="0" applyFont="1" applyAlignment="1">
      <alignment horizontal="center" vertical="center"/>
    </xf>
    <xf numFmtId="0" fontId="3" fillId="0" borderId="0" xfId="0" applyFont="1" applyAlignment="1">
      <alignment horizontal="left" vertical="center" shrinkToFit="1"/>
    </xf>
    <xf numFmtId="49" fontId="28" fillId="0" borderId="0" xfId="0" applyNumberFormat="1" applyFont="1" applyAlignment="1" applyProtection="1">
      <alignment horizontal="center" vertical="center"/>
      <protection locked="0"/>
    </xf>
    <xf numFmtId="0" fontId="13" fillId="0" borderId="0" xfId="0" applyFont="1" applyAlignment="1" applyProtection="1">
      <alignment horizontal="left" vertical="center" shrinkToFit="1"/>
      <protection locked="0"/>
    </xf>
    <xf numFmtId="49" fontId="18" fillId="0" borderId="1" xfId="0" applyNumberFormat="1" applyFont="1" applyBorder="1" applyAlignment="1">
      <alignment horizontal="center"/>
    </xf>
    <xf numFmtId="0" fontId="21" fillId="0" borderId="0" xfId="0" applyFont="1" applyAlignment="1">
      <alignment horizontal="center" vertical="center"/>
    </xf>
    <xf numFmtId="0" fontId="29" fillId="0" borderId="0" xfId="0" applyFont="1" applyAlignment="1"/>
    <xf numFmtId="0" fontId="30" fillId="0" borderId="0" xfId="0" applyFont="1" applyAlignment="1"/>
    <xf numFmtId="0" fontId="31" fillId="0" borderId="0" xfId="0" applyFont="1" applyAlignment="1"/>
    <xf numFmtId="0" fontId="32" fillId="0" borderId="0" xfId="0" applyFont="1" applyAlignment="1"/>
    <xf numFmtId="0" fontId="33" fillId="0" borderId="0" xfId="0" applyFont="1" applyAlignment="1"/>
    <xf numFmtId="0" fontId="31" fillId="4" borderId="0" xfId="0" applyFont="1" applyFill="1" applyAlignment="1"/>
    <xf numFmtId="0" fontId="32" fillId="4" borderId="0" xfId="0" applyFont="1" applyFill="1" applyAlignment="1"/>
    <xf numFmtId="0" fontId="34" fillId="0" borderId="0" xfId="0" applyFont="1" applyAlignment="1"/>
    <xf numFmtId="0" fontId="0" fillId="0" borderId="0" xfId="0" applyAlignment="1"/>
    <xf numFmtId="0" fontId="27" fillId="0" borderId="0" xfId="0" applyFont="1" applyAlignment="1"/>
    <xf numFmtId="0" fontId="25" fillId="0" borderId="0" xfId="0" applyFont="1" applyAlignment="1"/>
    <xf numFmtId="0" fontId="35" fillId="0" borderId="0" xfId="0" applyFont="1" applyAlignment="1">
      <alignment horizontal="center"/>
    </xf>
    <xf numFmtId="0" fontId="19" fillId="0" borderId="0" xfId="0" applyFont="1">
      <alignment vertical="center"/>
    </xf>
    <xf numFmtId="49" fontId="27" fillId="0" borderId="0" xfId="0" applyNumberFormat="1" applyFont="1" applyAlignment="1">
      <alignment horizontal="center" vertical="center"/>
    </xf>
    <xf numFmtId="0" fontId="21" fillId="0" borderId="4" xfId="0" applyFont="1" applyBorder="1" applyAlignment="1"/>
    <xf numFmtId="0" fontId="21" fillId="0" borderId="6" xfId="0" applyFont="1" applyBorder="1" applyAlignment="1"/>
    <xf numFmtId="0" fontId="21" fillId="0" borderId="7" xfId="0" applyFont="1" applyBorder="1" applyAlignment="1"/>
    <xf numFmtId="0" fontId="21" fillId="0" borderId="1" xfId="0" applyFont="1" applyBorder="1" applyAlignment="1"/>
    <xf numFmtId="0" fontId="21" fillId="0" borderId="8" xfId="0" applyFont="1" applyBorder="1" applyAlignment="1"/>
    <xf numFmtId="0" fontId="21" fillId="0" borderId="9" xfId="0" applyFont="1" applyBorder="1" applyAlignment="1"/>
    <xf numFmtId="0" fontId="18" fillId="0" borderId="37" xfId="0" applyFont="1" applyBorder="1" applyAlignment="1"/>
    <xf numFmtId="0" fontId="18" fillId="0" borderId="25" xfId="0" applyFont="1" applyBorder="1" applyAlignment="1"/>
    <xf numFmtId="0" fontId="41" fillId="0" borderId="25" xfId="2" applyFont="1" applyBorder="1" applyAlignment="1"/>
    <xf numFmtId="0" fontId="42" fillId="0" borderId="25" xfId="2" applyFont="1" applyBorder="1" applyAlignment="1">
      <alignment horizontal="center"/>
    </xf>
    <xf numFmtId="176" fontId="21" fillId="0" borderId="25" xfId="2" applyNumberFormat="1" applyFont="1" applyBorder="1" applyAlignment="1"/>
    <xf numFmtId="0" fontId="18" fillId="0" borderId="23" xfId="0" applyFont="1" applyBorder="1" applyAlignment="1"/>
    <xf numFmtId="49" fontId="41" fillId="0" borderId="0" xfId="2" applyNumberFormat="1" applyFont="1" applyAlignment="1">
      <alignment horizontal="left" vertical="center" indent="1"/>
    </xf>
    <xf numFmtId="0" fontId="41" fillId="0" borderId="0" xfId="2" applyFont="1">
      <alignment vertical="center"/>
    </xf>
    <xf numFmtId="0" fontId="41" fillId="0" borderId="24" xfId="2" applyFont="1" applyBorder="1">
      <alignment vertical="center"/>
    </xf>
    <xf numFmtId="49" fontId="41" fillId="0" borderId="0" xfId="2" applyNumberFormat="1" applyFont="1" applyAlignment="1">
      <alignment horizontal="left" vertical="center" shrinkToFit="1"/>
    </xf>
    <xf numFmtId="49" fontId="41" fillId="0" borderId="0" xfId="2" applyNumberFormat="1" applyFont="1" applyAlignment="1">
      <alignment vertical="center" shrinkToFit="1"/>
    </xf>
    <xf numFmtId="179" fontId="18" fillId="0" borderId="0" xfId="2" applyNumberFormat="1" applyFont="1" applyAlignment="1">
      <alignment horizontal="left" vertical="center" shrinkToFit="1"/>
    </xf>
    <xf numFmtId="0" fontId="43" fillId="0" borderId="0" xfId="2" applyFont="1">
      <alignment vertical="center"/>
    </xf>
    <xf numFmtId="179" fontId="18" fillId="0" borderId="0" xfId="2" applyNumberFormat="1" applyFont="1" applyAlignment="1">
      <alignment vertical="center" shrinkToFit="1"/>
    </xf>
    <xf numFmtId="49" fontId="27" fillId="0" borderId="0" xfId="2" applyNumberFormat="1" applyFont="1">
      <alignment vertical="center"/>
    </xf>
    <xf numFmtId="49" fontId="27" fillId="0" borderId="24" xfId="2" applyNumberFormat="1" applyFont="1" applyBorder="1">
      <alignment vertical="center"/>
    </xf>
    <xf numFmtId="49" fontId="43" fillId="0" borderId="0" xfId="2" applyNumberFormat="1" applyFont="1" applyAlignment="1">
      <alignment horizontal="left" vertical="center"/>
    </xf>
    <xf numFmtId="49" fontId="41" fillId="0" borderId="0" xfId="2" applyNumberFormat="1" applyFont="1" applyAlignment="1">
      <alignment horizontal="center" vertical="center"/>
    </xf>
    <xf numFmtId="49" fontId="41" fillId="0" borderId="0" xfId="2" applyNumberFormat="1" applyFont="1" applyAlignment="1">
      <alignment horizontal="left" vertical="center"/>
    </xf>
    <xf numFmtId="49" fontId="43" fillId="0" borderId="0" xfId="2" applyNumberFormat="1" applyFont="1" applyAlignment="1">
      <alignment horizontal="left" vertical="center" indent="1"/>
    </xf>
    <xf numFmtId="49" fontId="43" fillId="0" borderId="0" xfId="2" applyNumberFormat="1" applyFont="1" applyAlignment="1">
      <alignment horizontal="left" vertical="center" indent="2"/>
    </xf>
    <xf numFmtId="0" fontId="18" fillId="0" borderId="28" xfId="2" applyFont="1" applyBorder="1">
      <alignment vertical="center"/>
    </xf>
    <xf numFmtId="0" fontId="18" fillId="0" borderId="30" xfId="2" applyFont="1" applyBorder="1">
      <alignment vertical="center"/>
    </xf>
    <xf numFmtId="0" fontId="18" fillId="0" borderId="0" xfId="2" applyFont="1">
      <alignment vertical="center"/>
    </xf>
    <xf numFmtId="0" fontId="18" fillId="0" borderId="24" xfId="2" applyFont="1" applyBorder="1">
      <alignment vertical="center"/>
    </xf>
    <xf numFmtId="0" fontId="18" fillId="0" borderId="34" xfId="2" applyFont="1" applyBorder="1" applyAlignment="1">
      <alignment horizontal="center" vertical="center"/>
    </xf>
    <xf numFmtId="0" fontId="18" fillId="0" borderId="33" xfId="2" applyFont="1" applyBorder="1" applyAlignment="1">
      <alignment horizontal="center" vertical="center"/>
    </xf>
    <xf numFmtId="0" fontId="18" fillId="0" borderId="33" xfId="0" applyFont="1" applyBorder="1" applyAlignment="1"/>
    <xf numFmtId="0" fontId="18" fillId="0" borderId="33" xfId="2" applyFont="1" applyBorder="1">
      <alignment vertical="center"/>
    </xf>
    <xf numFmtId="0" fontId="20" fillId="0" borderId="0" xfId="0" applyFont="1" applyBorder="1" applyAlignment="1">
      <alignment horizontal="center" vertical="center"/>
    </xf>
    <xf numFmtId="0" fontId="21" fillId="0" borderId="0" xfId="0" applyFont="1" applyBorder="1" applyAlignment="1"/>
    <xf numFmtId="0" fontId="21" fillId="0" borderId="0" xfId="0" applyFont="1" applyBorder="1">
      <alignment vertical="center"/>
    </xf>
    <xf numFmtId="0" fontId="36" fillId="0" borderId="0" xfId="0" applyFont="1" applyBorder="1" applyAlignment="1">
      <alignment horizontal="center" vertical="center"/>
    </xf>
    <xf numFmtId="0" fontId="20" fillId="0" borderId="0" xfId="0" applyFont="1" applyBorder="1" applyAlignment="1">
      <alignment horizontal="center"/>
    </xf>
    <xf numFmtId="0" fontId="21" fillId="0" borderId="0" xfId="0" applyFont="1" applyBorder="1" applyAlignment="1">
      <alignment horizontal="center" vertical="center"/>
    </xf>
    <xf numFmtId="0" fontId="37" fillId="0" borderId="0" xfId="0" applyFont="1" applyAlignment="1"/>
    <xf numFmtId="0" fontId="46" fillId="0" borderId="4" xfId="0" applyFont="1" applyBorder="1" applyAlignment="1"/>
    <xf numFmtId="0" fontId="47" fillId="0" borderId="0" xfId="0" applyFont="1" applyAlignment="1">
      <alignment vertical="top"/>
    </xf>
    <xf numFmtId="0" fontId="27" fillId="3" borderId="1" xfId="0" applyFont="1" applyFill="1" applyBorder="1" applyAlignment="1">
      <alignment horizontal="left"/>
    </xf>
    <xf numFmtId="0" fontId="18" fillId="3" borderId="1" xfId="0" applyFont="1" applyFill="1" applyBorder="1" applyAlignment="1">
      <alignment horizontal="left"/>
    </xf>
    <xf numFmtId="0" fontId="27" fillId="3" borderId="28" xfId="0" applyFont="1" applyFill="1" applyBorder="1" applyAlignment="1">
      <alignment horizontal="left"/>
    </xf>
    <xf numFmtId="0" fontId="21" fillId="3" borderId="1" xfId="0" applyFont="1" applyFill="1" applyBorder="1" applyAlignment="1">
      <alignment horizontal="center"/>
    </xf>
    <xf numFmtId="0" fontId="20" fillId="3" borderId="1" xfId="0" applyFont="1" applyFill="1" applyBorder="1" applyAlignment="1">
      <alignment horizontal="center"/>
    </xf>
    <xf numFmtId="0" fontId="20" fillId="3" borderId="28" xfId="0" applyFont="1" applyFill="1" applyBorder="1" applyAlignment="1">
      <alignment horizontal="center"/>
    </xf>
    <xf numFmtId="0" fontId="20" fillId="3" borderId="28" xfId="0" applyFont="1" applyFill="1" applyBorder="1" applyAlignment="1">
      <alignment horizontal="center" vertical="center"/>
    </xf>
    <xf numFmtId="0" fontId="21" fillId="3" borderId="28" xfId="0" applyFont="1" applyFill="1" applyBorder="1" applyAlignment="1">
      <alignment horizontal="center" vertical="center"/>
    </xf>
    <xf numFmtId="0" fontId="21" fillId="3" borderId="28" xfId="0" applyFont="1" applyFill="1" applyBorder="1" applyAlignment="1"/>
    <xf numFmtId="0" fontId="20" fillId="3" borderId="1" xfId="0" applyFont="1" applyFill="1" applyBorder="1" applyAlignment="1">
      <alignment horizontal="center" vertical="center"/>
    </xf>
    <xf numFmtId="0" fontId="21" fillId="3" borderId="1" xfId="0" applyFont="1" applyFill="1" applyBorder="1" applyAlignment="1"/>
    <xf numFmtId="0" fontId="38" fillId="3" borderId="26" xfId="0" applyFont="1" applyFill="1" applyBorder="1">
      <alignment vertical="center"/>
    </xf>
    <xf numFmtId="0" fontId="38" fillId="3" borderId="28" xfId="0" applyFont="1" applyFill="1" applyBorder="1">
      <alignment vertical="center"/>
    </xf>
    <xf numFmtId="0" fontId="18" fillId="3" borderId="28" xfId="0" applyFont="1" applyFill="1" applyBorder="1" applyAlignment="1"/>
    <xf numFmtId="0" fontId="18" fillId="3" borderId="27" xfId="0" applyFont="1" applyFill="1" applyBorder="1" applyAlignment="1"/>
    <xf numFmtId="49" fontId="21" fillId="0" borderId="1" xfId="0" applyNumberFormat="1" applyFont="1" applyFill="1" applyBorder="1" applyAlignment="1">
      <alignment horizontal="center"/>
    </xf>
    <xf numFmtId="49" fontId="21" fillId="3" borderId="1" xfId="0" applyNumberFormat="1" applyFont="1" applyFill="1" applyBorder="1" applyAlignment="1">
      <alignment horizontal="center"/>
    </xf>
    <xf numFmtId="0" fontId="3" fillId="0" borderId="0" xfId="0" applyFont="1" applyBorder="1">
      <alignment vertical="center"/>
    </xf>
    <xf numFmtId="0" fontId="12" fillId="0" borderId="0" xfId="0" applyFont="1" applyBorder="1">
      <alignment vertical="center"/>
    </xf>
    <xf numFmtId="0" fontId="13" fillId="0" borderId="0" xfId="0" applyFont="1" applyBorder="1">
      <alignment vertical="center"/>
    </xf>
    <xf numFmtId="0" fontId="0" fillId="0" borderId="3" xfId="0"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1" xfId="0" applyFont="1" applyBorder="1">
      <alignment vertical="center"/>
    </xf>
    <xf numFmtId="0" fontId="3" fillId="0" borderId="9" xfId="0" applyFont="1" applyBorder="1">
      <alignment vertical="center"/>
    </xf>
    <xf numFmtId="0" fontId="4" fillId="0" borderId="0" xfId="0" applyFont="1" applyAlignment="1"/>
    <xf numFmtId="0" fontId="31" fillId="5" borderId="0" xfId="0" applyFont="1" applyFill="1" applyAlignment="1"/>
    <xf numFmtId="0" fontId="32" fillId="5" borderId="0" xfId="0" applyFont="1" applyFill="1" applyAlignment="1"/>
    <xf numFmtId="0" fontId="30" fillId="5" borderId="0" xfId="0" applyFont="1" applyFill="1" applyAlignment="1"/>
    <xf numFmtId="0" fontId="4" fillId="0" borderId="0" xfId="0" applyFont="1" applyProtection="1">
      <alignment vertical="center"/>
      <protection locked="0"/>
    </xf>
    <xf numFmtId="0" fontId="45" fillId="3" borderId="97" xfId="0" applyFont="1" applyFill="1" applyBorder="1" applyAlignment="1" applyProtection="1">
      <alignment horizontal="center"/>
      <protection locked="0"/>
    </xf>
    <xf numFmtId="0" fontId="45" fillId="3" borderId="94" xfId="0" applyFont="1" applyFill="1" applyBorder="1" applyAlignment="1" applyProtection="1">
      <alignment horizontal="center"/>
      <protection locked="0"/>
    </xf>
    <xf numFmtId="0" fontId="45" fillId="0" borderId="11" xfId="0" applyFont="1" applyBorder="1" applyAlignment="1">
      <alignment horizontal="center"/>
    </xf>
    <xf numFmtId="0" fontId="45" fillId="0" borderId="68" xfId="0" applyFont="1" applyBorder="1" applyAlignment="1">
      <alignment horizontal="center"/>
    </xf>
    <xf numFmtId="0" fontId="5" fillId="0" borderId="0" xfId="0" applyFont="1" applyAlignment="1">
      <alignment horizontal="center" vertical="center"/>
    </xf>
    <xf numFmtId="0" fontId="45" fillId="0" borderId="3" xfId="0" applyFont="1" applyBorder="1" applyAlignment="1">
      <alignment horizontal="center" vertical="center" wrapText="1"/>
    </xf>
    <xf numFmtId="0" fontId="45" fillId="0" borderId="4" xfId="0" applyFont="1" applyBorder="1" applyAlignment="1">
      <alignment horizontal="center" vertical="center" wrapText="1"/>
    </xf>
    <xf numFmtId="0" fontId="45" fillId="0" borderId="5" xfId="0" applyFont="1" applyBorder="1" applyAlignment="1">
      <alignment horizontal="center" vertical="center" wrapText="1"/>
    </xf>
    <xf numFmtId="0" fontId="45" fillId="0" borderId="6" xfId="0" applyFont="1" applyBorder="1" applyAlignment="1">
      <alignment horizontal="center" vertical="center" wrapText="1"/>
    </xf>
    <xf numFmtId="0" fontId="45" fillId="0" borderId="0" xfId="0" applyFont="1" applyBorder="1" applyAlignment="1">
      <alignment horizontal="center" vertical="center" wrapText="1"/>
    </xf>
    <xf numFmtId="0" fontId="45" fillId="0" borderId="7" xfId="0" applyFont="1" applyBorder="1" applyAlignment="1">
      <alignment horizontal="center" vertical="center" wrapTex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38" fontId="14" fillId="0" borderId="3" xfId="0" applyNumberFormat="1" applyFont="1" applyBorder="1" applyAlignment="1">
      <alignment horizontal="right" vertical="center"/>
    </xf>
    <xf numFmtId="38" fontId="14" fillId="0" borderId="4" xfId="0" applyNumberFormat="1" applyFont="1" applyBorder="1" applyAlignment="1">
      <alignment horizontal="right" vertical="center"/>
    </xf>
    <xf numFmtId="38" fontId="14" fillId="0" borderId="19" xfId="0" applyNumberFormat="1" applyFont="1" applyBorder="1" applyAlignment="1">
      <alignment horizontal="right" vertical="center"/>
    </xf>
    <xf numFmtId="38" fontId="14" fillId="0" borderId="20" xfId="0" applyNumberFormat="1" applyFont="1" applyBorder="1" applyAlignment="1">
      <alignment horizontal="right" vertical="center"/>
    </xf>
    <xf numFmtId="38" fontId="14" fillId="0" borderId="22" xfId="0" applyNumberFormat="1" applyFont="1" applyBorder="1" applyAlignment="1">
      <alignment horizontal="right" vertical="center"/>
    </xf>
    <xf numFmtId="38" fontId="14" fillId="0" borderId="57" xfId="0" applyNumberFormat="1" applyFont="1" applyBorder="1" applyAlignment="1">
      <alignment horizontal="right" vertical="center"/>
    </xf>
    <xf numFmtId="38" fontId="14" fillId="0" borderId="58" xfId="0" applyNumberFormat="1" applyFont="1" applyBorder="1" applyAlignment="1">
      <alignment horizontal="right" vertical="center"/>
    </xf>
    <xf numFmtId="38" fontId="14" fillId="0" borderId="40" xfId="0" applyNumberFormat="1" applyFont="1" applyBorder="1" applyAlignment="1">
      <alignment horizontal="right" vertical="center"/>
    </xf>
    <xf numFmtId="38" fontId="14" fillId="0" borderId="5" xfId="0" applyNumberFormat="1" applyFont="1" applyBorder="1" applyAlignment="1">
      <alignment horizontal="right" vertical="center"/>
    </xf>
    <xf numFmtId="38" fontId="14" fillId="0" borderId="21" xfId="0" applyNumberFormat="1" applyFont="1" applyBorder="1" applyAlignment="1">
      <alignment horizontal="right" vertical="center"/>
    </xf>
    <xf numFmtId="0" fontId="10" fillId="0" borderId="2"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105" xfId="0" applyFont="1" applyBorder="1" applyAlignment="1">
      <alignment horizontal="center" vertical="center"/>
    </xf>
    <xf numFmtId="0" fontId="11" fillId="0" borderId="60" xfId="0" applyFont="1" applyBorder="1" applyAlignment="1">
      <alignment horizontal="center" vertical="center"/>
    </xf>
    <xf numFmtId="38" fontId="14" fillId="0" borderId="6" xfId="0" applyNumberFormat="1" applyFont="1" applyBorder="1" applyAlignment="1">
      <alignment horizontal="right" vertical="center"/>
    </xf>
    <xf numFmtId="38" fontId="14" fillId="0" borderId="0" xfId="0" applyNumberFormat="1" applyFont="1" applyBorder="1" applyAlignment="1">
      <alignment horizontal="right" vertical="center"/>
    </xf>
    <xf numFmtId="38" fontId="14" fillId="0" borderId="23" xfId="0" applyNumberFormat="1" applyFont="1" applyBorder="1" applyAlignment="1">
      <alignment horizontal="right" vertical="center"/>
    </xf>
    <xf numFmtId="38" fontId="14" fillId="0" borderId="24" xfId="0" applyNumberFormat="1" applyFont="1" applyBorder="1" applyAlignment="1">
      <alignment horizontal="right" vertical="center"/>
    </xf>
    <xf numFmtId="38" fontId="14" fillId="0" borderId="7" xfId="0" applyNumberFormat="1" applyFont="1" applyBorder="1" applyAlignment="1">
      <alignment horizontal="right"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37" xfId="0" applyFont="1" applyBorder="1" applyAlignment="1">
      <alignment horizontal="center" vertical="center"/>
    </xf>
    <xf numFmtId="0" fontId="3" fillId="0" borderId="25" xfId="0" applyFont="1" applyBorder="1" applyAlignment="1">
      <alignment horizontal="center" vertical="center"/>
    </xf>
    <xf numFmtId="0" fontId="3" fillId="0" borderId="38" xfId="0" applyFont="1" applyBorder="1" applyAlignment="1">
      <alignment horizontal="center" vertical="center"/>
    </xf>
    <xf numFmtId="0" fontId="3" fillId="0" borderId="23"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104" xfId="0" applyFont="1" applyBorder="1" applyAlignment="1">
      <alignment horizontal="center" vertical="center"/>
    </xf>
    <xf numFmtId="0" fontId="11" fillId="0" borderId="106" xfId="0" applyFont="1" applyBorder="1" applyAlignment="1">
      <alignment horizontal="center" vertical="center"/>
    </xf>
    <xf numFmtId="0" fontId="11" fillId="0" borderId="107" xfId="0" applyFont="1" applyBorder="1" applyAlignment="1">
      <alignment horizontal="center" vertical="center"/>
    </xf>
    <xf numFmtId="0" fontId="11" fillId="0" borderId="108" xfId="0" applyFont="1" applyBorder="1" applyAlignment="1">
      <alignment horizontal="center" vertical="center"/>
    </xf>
    <xf numFmtId="0" fontId="11" fillId="0" borderId="109" xfId="0" applyFont="1" applyBorder="1" applyAlignment="1">
      <alignment horizontal="center" vertical="center"/>
    </xf>
    <xf numFmtId="0" fontId="11" fillId="0" borderId="110" xfId="0" applyFont="1" applyBorder="1" applyAlignment="1">
      <alignment horizontal="center" vertical="center"/>
    </xf>
    <xf numFmtId="0" fontId="11" fillId="0" borderId="111" xfId="0" applyFont="1" applyBorder="1" applyAlignment="1">
      <alignment horizontal="center" vertical="center"/>
    </xf>
    <xf numFmtId="38" fontId="14" fillId="0" borderId="39" xfId="0" applyNumberFormat="1" applyFont="1" applyBorder="1" applyAlignment="1">
      <alignment horizontal="right" vertical="center"/>
    </xf>
    <xf numFmtId="38" fontId="14" fillId="0" borderId="25" xfId="0" applyNumberFormat="1" applyFont="1" applyBorder="1" applyAlignment="1">
      <alignment horizontal="right" vertical="center"/>
    </xf>
    <xf numFmtId="38" fontId="14" fillId="0" borderId="37" xfId="0" applyNumberFormat="1" applyFont="1" applyBorder="1" applyAlignment="1">
      <alignment horizontal="right" vertical="center"/>
    </xf>
    <xf numFmtId="38" fontId="14" fillId="0" borderId="51" xfId="0" applyNumberFormat="1" applyFont="1" applyBorder="1" applyAlignment="1">
      <alignment horizontal="right" vertical="center"/>
    </xf>
    <xf numFmtId="0" fontId="3" fillId="0" borderId="6"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11" fillId="0" borderId="77" xfId="0" applyFont="1" applyBorder="1" applyAlignment="1">
      <alignment horizontal="center" vertical="center"/>
    </xf>
    <xf numFmtId="0" fontId="11" fillId="0" borderId="75" xfId="0" applyFont="1" applyBorder="1" applyAlignment="1">
      <alignment horizontal="center" vertical="center"/>
    </xf>
    <xf numFmtId="38" fontId="14" fillId="0" borderId="53" xfId="0" applyNumberFormat="1" applyFont="1" applyBorder="1" applyAlignment="1">
      <alignment horizontal="right" vertical="center"/>
    </xf>
    <xf numFmtId="38" fontId="14" fillId="0" borderId="42" xfId="0" applyNumberFormat="1" applyFont="1" applyBorder="1" applyAlignment="1">
      <alignment horizontal="right" vertical="center"/>
    </xf>
    <xf numFmtId="38" fontId="14" fillId="0" borderId="41" xfId="0" applyNumberFormat="1" applyFont="1" applyBorder="1" applyAlignment="1">
      <alignment horizontal="right" vertical="center"/>
    </xf>
    <xf numFmtId="38" fontId="14" fillId="0" borderId="43" xfId="0" applyNumberFormat="1" applyFont="1" applyBorder="1" applyAlignment="1">
      <alignment horizontal="right" vertical="center"/>
    </xf>
    <xf numFmtId="38" fontId="14" fillId="0" borderId="8" xfId="0" applyNumberFormat="1" applyFont="1" applyBorder="1" applyAlignment="1">
      <alignment horizontal="right" vertical="center"/>
    </xf>
    <xf numFmtId="38" fontId="14" fillId="0" borderId="1" xfId="0" applyNumberFormat="1" applyFont="1" applyBorder="1" applyAlignment="1">
      <alignment horizontal="right" vertical="center"/>
    </xf>
    <xf numFmtId="38" fontId="14" fillId="0" borderId="52" xfId="0" applyNumberFormat="1" applyFont="1" applyBorder="1" applyAlignment="1">
      <alignment horizontal="right" vertical="center"/>
    </xf>
    <xf numFmtId="38" fontId="14" fillId="0" borderId="59" xfId="0" applyNumberFormat="1" applyFont="1" applyBorder="1" applyAlignment="1">
      <alignment horizontal="right" vertical="center"/>
    </xf>
    <xf numFmtId="38" fontId="14" fillId="0" borderId="9" xfId="0" applyNumberFormat="1" applyFont="1" applyBorder="1" applyAlignment="1">
      <alignment horizontal="right" vertical="center"/>
    </xf>
    <xf numFmtId="0" fontId="45" fillId="0" borderId="8" xfId="0" applyFont="1" applyBorder="1" applyAlignment="1">
      <alignment horizontal="center" vertical="center" wrapText="1"/>
    </xf>
    <xf numFmtId="0" fontId="45" fillId="0" borderId="1" xfId="0" applyFont="1" applyBorder="1" applyAlignment="1">
      <alignment horizontal="center" vertical="center" wrapText="1"/>
    </xf>
    <xf numFmtId="0" fontId="45" fillId="0" borderId="9" xfId="0" applyFont="1" applyBorder="1" applyAlignment="1">
      <alignment horizontal="center" vertical="center" wrapText="1"/>
    </xf>
    <xf numFmtId="0" fontId="11" fillId="0" borderId="76" xfId="0" applyFont="1" applyBorder="1" applyAlignment="1">
      <alignment horizontal="center" vertical="center"/>
    </xf>
    <xf numFmtId="0" fontId="11" fillId="0" borderId="64" xfId="0" applyFont="1" applyBorder="1" applyAlignment="1">
      <alignment horizontal="center" vertical="center"/>
    </xf>
    <xf numFmtId="0" fontId="9" fillId="0" borderId="0" xfId="0" applyFont="1" applyAlignment="1">
      <alignment horizontal="left" vertical="center"/>
    </xf>
    <xf numFmtId="0" fontId="9" fillId="0" borderId="1" xfId="0" applyFont="1" applyBorder="1" applyAlignment="1">
      <alignment horizontal="left"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9" fillId="0" borderId="1" xfId="0" applyFont="1" applyBorder="1" applyAlignment="1">
      <alignment horizontal="center" vertical="center"/>
    </xf>
    <xf numFmtId="0" fontId="9" fillId="0" borderId="9"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2" borderId="37" xfId="0" applyFont="1" applyFill="1" applyBorder="1" applyAlignment="1">
      <alignment horizontal="center" vertical="center"/>
    </xf>
    <xf numFmtId="0" fontId="9" fillId="2" borderId="25" xfId="0" applyFont="1" applyFill="1" applyBorder="1" applyAlignment="1">
      <alignment horizontal="center" vertical="center"/>
    </xf>
    <xf numFmtId="0" fontId="9" fillId="2" borderId="51"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24" xfId="0" applyFont="1" applyFill="1" applyBorder="1" applyAlignment="1">
      <alignment horizontal="center" vertical="center"/>
    </xf>
    <xf numFmtId="0" fontId="9"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1" fillId="0" borderId="8" xfId="0" applyFont="1" applyBorder="1" applyAlignment="1">
      <alignment horizontal="center" vertical="center"/>
    </xf>
    <xf numFmtId="0" fontId="11" fillId="0" borderId="1" xfId="0" applyFont="1" applyBorder="1" applyAlignment="1">
      <alignment horizontal="center" vertical="center"/>
    </xf>
    <xf numFmtId="0" fontId="3" fillId="0" borderId="0" xfId="0" applyFont="1" applyBorder="1" applyAlignment="1">
      <alignment horizontal="distributed" vertical="center"/>
    </xf>
    <xf numFmtId="0" fontId="45" fillId="0" borderId="20" xfId="0" applyFont="1" applyBorder="1" applyAlignment="1">
      <alignment horizontal="left" vertical="center" shrinkToFit="1"/>
    </xf>
    <xf numFmtId="0" fontId="45" fillId="0" borderId="20" xfId="0" applyFont="1" applyBorder="1" applyAlignment="1">
      <alignment horizontal="left" shrinkToFit="1"/>
    </xf>
    <xf numFmtId="0" fontId="3" fillId="0" borderId="99" xfId="0" applyFont="1" applyBorder="1" applyAlignment="1">
      <alignment horizontal="center" vertical="center"/>
    </xf>
    <xf numFmtId="0" fontId="3" fillId="0" borderId="97" xfId="0" applyFont="1" applyBorder="1" applyAlignment="1">
      <alignment horizontal="center" vertical="center"/>
    </xf>
    <xf numFmtId="0" fontId="3" fillId="0" borderId="101" xfId="0" applyFont="1" applyBorder="1" applyAlignment="1">
      <alignment horizontal="center" vertical="center"/>
    </xf>
    <xf numFmtId="0" fontId="3" fillId="0" borderId="102" xfId="0" applyFont="1" applyBorder="1" applyAlignment="1">
      <alignment horizontal="center" vertical="center"/>
    </xf>
    <xf numFmtId="0" fontId="6" fillId="0" borderId="44" xfId="0" applyFont="1" applyBorder="1" applyAlignment="1">
      <alignment horizontal="distributed" vertical="center" wrapText="1"/>
    </xf>
    <xf numFmtId="0" fontId="6" fillId="0" borderId="4" xfId="0" applyFont="1" applyBorder="1" applyAlignment="1">
      <alignment horizontal="distributed" vertical="center" wrapText="1"/>
    </xf>
    <xf numFmtId="0" fontId="6" fillId="0" borderId="45" xfId="0" applyFont="1" applyBorder="1" applyAlignment="1">
      <alignment horizontal="distributed" vertical="center" wrapText="1"/>
    </xf>
    <xf numFmtId="0" fontId="6" fillId="0" borderId="1" xfId="0" applyFont="1" applyBorder="1" applyAlignment="1">
      <alignment horizontal="distributed" vertical="center" wrapText="1"/>
    </xf>
    <xf numFmtId="0" fontId="3" fillId="0" borderId="100" xfId="0" applyFont="1" applyBorder="1" applyAlignment="1">
      <alignment horizontal="center" vertical="center"/>
    </xf>
    <xf numFmtId="0" fontId="3" fillId="0" borderId="103" xfId="0" applyFont="1" applyBorder="1" applyAlignment="1">
      <alignment horizontal="center" vertical="center"/>
    </xf>
    <xf numFmtId="0" fontId="45" fillId="0" borderId="49" xfId="0" applyFont="1" applyBorder="1" applyAlignment="1">
      <alignment horizontal="left" vertical="center" shrinkToFit="1"/>
    </xf>
    <xf numFmtId="0" fontId="45" fillId="0" borderId="97" xfId="0" applyFont="1" applyBorder="1" applyAlignment="1">
      <alignment horizontal="left" vertical="center" shrinkToFit="1"/>
    </xf>
    <xf numFmtId="0" fontId="45" fillId="0" borderId="100" xfId="0" applyFont="1" applyBorder="1" applyAlignment="1">
      <alignment horizontal="left" vertical="center" shrinkToFit="1"/>
    </xf>
    <xf numFmtId="0" fontId="45" fillId="0" borderId="50" xfId="0" applyFont="1" applyBorder="1" applyAlignment="1">
      <alignment horizontal="left" vertical="center" shrinkToFit="1"/>
    </xf>
    <xf numFmtId="0" fontId="45" fillId="0" borderId="102" xfId="0" applyFont="1" applyBorder="1" applyAlignment="1">
      <alignment horizontal="left" vertical="center" shrinkToFit="1"/>
    </xf>
    <xf numFmtId="0" fontId="45" fillId="0" borderId="103" xfId="0" applyFont="1" applyBorder="1" applyAlignment="1">
      <alignment horizontal="left" vertical="center" shrinkToFit="1"/>
    </xf>
    <xf numFmtId="0" fontId="6" fillId="0" borderId="0" xfId="0" applyFont="1" applyAlignment="1">
      <alignment horizontal="center" vertical="center"/>
    </xf>
    <xf numFmtId="0" fontId="6" fillId="0" borderId="1" xfId="0" applyFont="1" applyBorder="1" applyAlignment="1">
      <alignment horizontal="center" vertical="center"/>
    </xf>
    <xf numFmtId="0" fontId="49" fillId="0" borderId="36" xfId="0" applyFont="1" applyBorder="1" applyAlignment="1">
      <alignment horizontal="center" vertical="top"/>
    </xf>
    <xf numFmtId="0" fontId="45" fillId="0" borderId="20" xfId="0" applyFont="1" applyBorder="1" applyAlignment="1">
      <alignment horizontal="center" vertical="center"/>
    </xf>
    <xf numFmtId="0" fontId="45" fillId="0" borderId="20" xfId="0" applyFont="1" applyBorder="1" applyAlignment="1">
      <alignment vertical="center" shrinkToFit="1"/>
    </xf>
    <xf numFmtId="177" fontId="45" fillId="0" borderId="98" xfId="0" applyNumberFormat="1" applyFont="1" applyBorder="1" applyAlignment="1">
      <alignment horizontal="center" vertical="center"/>
    </xf>
    <xf numFmtId="177" fontId="45" fillId="0" borderId="78" xfId="0" applyNumberFormat="1" applyFont="1" applyBorder="1" applyAlignment="1">
      <alignment horizontal="center" vertical="center"/>
    </xf>
    <xf numFmtId="0" fontId="3" fillId="0" borderId="4" xfId="0" applyFont="1" applyBorder="1" applyAlignment="1">
      <alignment horizontal="center" wrapText="1"/>
    </xf>
    <xf numFmtId="0" fontId="3" fillId="0" borderId="0" xfId="0" applyFont="1" applyBorder="1" applyAlignment="1">
      <alignment horizontal="center" wrapText="1"/>
    </xf>
    <xf numFmtId="0" fontId="8" fillId="0" borderId="0" xfId="0" applyFont="1" applyAlignment="1">
      <alignment horizontal="center" vertical="center"/>
    </xf>
    <xf numFmtId="0" fontId="7" fillId="0" borderId="0" xfId="0" applyFont="1" applyAlignment="1">
      <alignment horizontal="center" vertical="center"/>
    </xf>
    <xf numFmtId="177" fontId="49" fillId="0" borderId="1" xfId="0" applyNumberFormat="1" applyFont="1" applyBorder="1" applyAlignment="1">
      <alignment horizontal="center" vertical="center"/>
    </xf>
    <xf numFmtId="0" fontId="50" fillId="3" borderId="20" xfId="0" applyFont="1" applyFill="1" applyBorder="1" applyAlignment="1" applyProtection="1">
      <alignment horizontal="center" vertical="center" shrinkToFit="1"/>
      <protection locked="0"/>
    </xf>
    <xf numFmtId="0" fontId="45" fillId="3" borderId="20" xfId="0" applyFont="1" applyFill="1" applyBorder="1" applyAlignment="1" applyProtection="1">
      <alignment vertical="center" shrinkToFit="1"/>
      <protection locked="0"/>
    </xf>
    <xf numFmtId="0" fontId="6" fillId="3" borderId="44" xfId="0" applyFont="1" applyFill="1" applyBorder="1" applyAlignment="1" applyProtection="1">
      <alignment horizontal="distributed" vertical="center" wrapText="1"/>
      <protection locked="0"/>
    </xf>
    <xf numFmtId="0" fontId="6" fillId="3" borderId="4" xfId="0" applyFont="1" applyFill="1" applyBorder="1" applyAlignment="1" applyProtection="1">
      <alignment horizontal="distributed" vertical="center" wrapText="1"/>
      <protection locked="0"/>
    </xf>
    <xf numFmtId="0" fontId="6" fillId="3" borderId="45" xfId="0" applyFont="1" applyFill="1" applyBorder="1" applyAlignment="1" applyProtection="1">
      <alignment horizontal="distributed" vertical="center" wrapText="1"/>
      <protection locked="0"/>
    </xf>
    <xf numFmtId="0" fontId="6" fillId="3" borderId="1" xfId="0" applyFont="1" applyFill="1" applyBorder="1" applyAlignment="1" applyProtection="1">
      <alignment horizontal="distributed" vertical="center" wrapText="1"/>
      <protection locked="0"/>
    </xf>
    <xf numFmtId="0" fontId="45" fillId="3" borderId="49" xfId="0" applyFont="1" applyFill="1" applyBorder="1" applyAlignment="1" applyProtection="1">
      <alignment horizontal="left" vertical="center" shrinkToFit="1"/>
      <protection locked="0"/>
    </xf>
    <xf numFmtId="0" fontId="45" fillId="3" borderId="97" xfId="0" applyFont="1" applyFill="1" applyBorder="1" applyAlignment="1" applyProtection="1">
      <alignment horizontal="left" vertical="center" shrinkToFit="1"/>
      <protection locked="0"/>
    </xf>
    <xf numFmtId="0" fontId="45" fillId="3" borderId="100" xfId="0" applyFont="1" applyFill="1" applyBorder="1" applyAlignment="1" applyProtection="1">
      <alignment horizontal="left" vertical="center" shrinkToFit="1"/>
      <protection locked="0"/>
    </xf>
    <xf numFmtId="0" fontId="45" fillId="3" borderId="50" xfId="0" applyFont="1" applyFill="1" applyBorder="1" applyAlignment="1" applyProtection="1">
      <alignment horizontal="left" vertical="center" shrinkToFit="1"/>
      <protection locked="0"/>
    </xf>
    <xf numFmtId="0" fontId="45" fillId="3" borderId="102" xfId="0" applyFont="1" applyFill="1" applyBorder="1" applyAlignment="1" applyProtection="1">
      <alignment horizontal="left" vertical="center" shrinkToFit="1"/>
      <protection locked="0"/>
    </xf>
    <xf numFmtId="0" fontId="45" fillId="3" borderId="103" xfId="0" applyFont="1" applyFill="1" applyBorder="1" applyAlignment="1" applyProtection="1">
      <alignment horizontal="left" vertical="center" shrinkToFit="1"/>
      <protection locked="0"/>
    </xf>
    <xf numFmtId="49" fontId="45" fillId="3" borderId="3" xfId="0" applyNumberFormat="1" applyFont="1" applyFill="1" applyBorder="1" applyAlignment="1" applyProtection="1">
      <alignment horizontal="center" vertical="center" wrapText="1"/>
      <protection locked="0"/>
    </xf>
    <xf numFmtId="49" fontId="45" fillId="3" borderId="4" xfId="0" applyNumberFormat="1" applyFont="1" applyFill="1" applyBorder="1" applyAlignment="1" applyProtection="1">
      <alignment horizontal="center" vertical="center"/>
      <protection locked="0"/>
    </xf>
    <xf numFmtId="49" fontId="45" fillId="3" borderId="6" xfId="0" applyNumberFormat="1" applyFont="1" applyFill="1" applyBorder="1" applyAlignment="1" applyProtection="1">
      <alignment horizontal="center" vertical="center"/>
      <protection locked="0"/>
    </xf>
    <xf numFmtId="49" fontId="45" fillId="3" borderId="0" xfId="0" applyNumberFormat="1" applyFont="1" applyFill="1" applyBorder="1" applyAlignment="1" applyProtection="1">
      <alignment horizontal="center" vertical="center"/>
      <protection locked="0"/>
    </xf>
    <xf numFmtId="49" fontId="45" fillId="3" borderId="8" xfId="0" applyNumberFormat="1" applyFont="1" applyFill="1" applyBorder="1" applyAlignment="1" applyProtection="1">
      <alignment horizontal="center" vertical="center"/>
      <protection locked="0"/>
    </xf>
    <xf numFmtId="49" fontId="45" fillId="3" borderId="1" xfId="0" applyNumberFormat="1"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9" fillId="3" borderId="4" xfId="0" applyFont="1" applyFill="1" applyBorder="1" applyAlignment="1" applyProtection="1">
      <alignment horizontal="center" vertical="center"/>
      <protection locked="0"/>
    </xf>
    <xf numFmtId="0" fontId="9" fillId="3" borderId="19" xfId="0" applyFont="1" applyFill="1" applyBorder="1" applyAlignment="1" applyProtection="1">
      <alignment horizontal="center" vertical="center"/>
      <protection locked="0"/>
    </xf>
    <xf numFmtId="0" fontId="9" fillId="3" borderId="20" xfId="0" applyFont="1" applyFill="1" applyBorder="1" applyAlignment="1" applyProtection="1">
      <alignment horizontal="center" vertical="center"/>
      <protection locked="0"/>
    </xf>
    <xf numFmtId="38" fontId="14" fillId="3" borderId="3" xfId="0" applyNumberFormat="1" applyFont="1" applyFill="1" applyBorder="1" applyAlignment="1" applyProtection="1">
      <alignment horizontal="right" vertical="center"/>
      <protection locked="0"/>
    </xf>
    <xf numFmtId="38" fontId="14" fillId="3" borderId="4" xfId="0" applyNumberFormat="1" applyFont="1" applyFill="1" applyBorder="1" applyAlignment="1" applyProtection="1">
      <alignment horizontal="right" vertical="center"/>
      <protection locked="0"/>
    </xf>
    <xf numFmtId="38" fontId="14" fillId="3" borderId="19" xfId="0" applyNumberFormat="1" applyFont="1" applyFill="1" applyBorder="1" applyAlignment="1" applyProtection="1">
      <alignment horizontal="right" vertical="center"/>
      <protection locked="0"/>
    </xf>
    <xf numFmtId="38" fontId="14" fillId="3" borderId="20" xfId="0" applyNumberFormat="1" applyFont="1" applyFill="1" applyBorder="1" applyAlignment="1" applyProtection="1">
      <alignment horizontal="right" vertical="center"/>
      <protection locked="0"/>
    </xf>
    <xf numFmtId="177" fontId="45" fillId="3" borderId="97" xfId="0" applyNumberFormat="1" applyFont="1" applyFill="1" applyBorder="1" applyAlignment="1" applyProtection="1">
      <alignment horizontal="center" vertical="center"/>
      <protection locked="0"/>
    </xf>
    <xf numFmtId="177" fontId="45" fillId="3" borderId="100" xfId="0" applyNumberFormat="1" applyFont="1" applyFill="1" applyBorder="1" applyAlignment="1" applyProtection="1">
      <alignment horizontal="center" vertical="center"/>
      <protection locked="0"/>
    </xf>
    <xf numFmtId="177" fontId="45" fillId="3" borderId="102" xfId="0" applyNumberFormat="1" applyFont="1" applyFill="1" applyBorder="1" applyAlignment="1" applyProtection="1">
      <alignment horizontal="center" vertical="center"/>
      <protection locked="0"/>
    </xf>
    <xf numFmtId="177" fontId="45" fillId="3" borderId="103" xfId="0" applyNumberFormat="1" applyFont="1" applyFill="1" applyBorder="1" applyAlignment="1" applyProtection="1">
      <alignment horizontal="center" vertical="center"/>
      <protection locked="0"/>
    </xf>
    <xf numFmtId="0" fontId="45" fillId="0" borderId="97" xfId="0" quotePrefix="1" applyFont="1" applyFill="1" applyBorder="1" applyAlignment="1" applyProtection="1">
      <alignment horizontal="center"/>
    </xf>
    <xf numFmtId="0" fontId="45" fillId="0" borderId="94" xfId="0" quotePrefix="1" applyFont="1" applyFill="1" applyBorder="1" applyAlignment="1" applyProtection="1">
      <alignment horizontal="center"/>
    </xf>
    <xf numFmtId="177" fontId="49" fillId="3" borderId="1" xfId="0" applyNumberFormat="1" applyFont="1" applyFill="1" applyBorder="1" applyAlignment="1" applyProtection="1">
      <alignment horizontal="center" vertical="center"/>
      <protection locked="0"/>
    </xf>
    <xf numFmtId="177" fontId="49" fillId="0" borderId="1" xfId="0" applyNumberFormat="1" applyFont="1" applyFill="1" applyBorder="1" applyAlignment="1" applyProtection="1">
      <alignment horizontal="center" vertical="center"/>
    </xf>
    <xf numFmtId="0" fontId="45" fillId="3" borderId="20" xfId="0" applyFont="1" applyFill="1" applyBorder="1" applyAlignment="1" applyProtection="1">
      <alignment horizontal="left" vertical="center" shrinkToFit="1"/>
      <protection locked="0"/>
    </xf>
    <xf numFmtId="0" fontId="45" fillId="3" borderId="20" xfId="0" applyFont="1" applyFill="1" applyBorder="1" applyAlignment="1" applyProtection="1">
      <alignment horizontal="left" shrinkToFit="1"/>
      <protection locked="0"/>
    </xf>
    <xf numFmtId="177" fontId="45" fillId="3" borderId="99" xfId="0" applyNumberFormat="1" applyFont="1" applyFill="1" applyBorder="1" applyAlignment="1" applyProtection="1">
      <alignment horizontal="center" vertical="center"/>
      <protection locked="0"/>
    </xf>
    <xf numFmtId="177" fontId="45" fillId="3" borderId="101" xfId="0" applyNumberFormat="1" applyFont="1" applyFill="1" applyBorder="1" applyAlignment="1" applyProtection="1">
      <alignment horizontal="center" vertical="center"/>
      <protection locked="0"/>
    </xf>
    <xf numFmtId="0" fontId="45" fillId="0" borderId="97" xfId="0" applyFont="1" applyFill="1" applyBorder="1" applyAlignment="1" applyProtection="1">
      <alignment horizontal="center"/>
    </xf>
    <xf numFmtId="0" fontId="45" fillId="0" borderId="94" xfId="0" applyFont="1" applyFill="1" applyBorder="1" applyAlignment="1" applyProtection="1">
      <alignment horizontal="center"/>
    </xf>
    <xf numFmtId="38" fontId="14" fillId="3" borderId="22" xfId="0" applyNumberFormat="1" applyFont="1" applyFill="1" applyBorder="1" applyAlignment="1" applyProtection="1">
      <alignment horizontal="right" vertical="center"/>
      <protection locked="0"/>
    </xf>
    <xf numFmtId="38" fontId="14" fillId="3" borderId="57" xfId="0" applyNumberFormat="1" applyFont="1" applyFill="1" applyBorder="1" applyAlignment="1" applyProtection="1">
      <alignment horizontal="right" vertical="center"/>
      <protection locked="0"/>
    </xf>
    <xf numFmtId="38" fontId="14" fillId="3" borderId="58" xfId="0" applyNumberFormat="1" applyFont="1" applyFill="1" applyBorder="1" applyAlignment="1" applyProtection="1">
      <alignment horizontal="right" vertical="center"/>
      <protection locked="0"/>
    </xf>
    <xf numFmtId="38" fontId="14" fillId="3" borderId="40" xfId="0" applyNumberFormat="1" applyFont="1" applyFill="1" applyBorder="1" applyAlignment="1" applyProtection="1">
      <alignment horizontal="right" vertical="center"/>
      <protection locked="0"/>
    </xf>
    <xf numFmtId="49" fontId="45" fillId="3" borderId="4" xfId="0" applyNumberFormat="1" applyFont="1" applyFill="1" applyBorder="1" applyAlignment="1" applyProtection="1">
      <alignment horizontal="center" vertical="center" wrapText="1"/>
      <protection locked="0"/>
    </xf>
    <xf numFmtId="49" fontId="45" fillId="3" borderId="6" xfId="0" applyNumberFormat="1" applyFont="1" applyFill="1" applyBorder="1" applyAlignment="1" applyProtection="1">
      <alignment horizontal="center" vertical="center" wrapText="1"/>
      <protection locked="0"/>
    </xf>
    <xf numFmtId="49" fontId="45" fillId="3" borderId="0" xfId="0" applyNumberFormat="1" applyFont="1" applyFill="1" applyBorder="1" applyAlignment="1" applyProtection="1">
      <alignment horizontal="center" vertical="center" wrapText="1"/>
      <protection locked="0"/>
    </xf>
    <xf numFmtId="49" fontId="45" fillId="3" borderId="8" xfId="0" applyNumberFormat="1" applyFont="1" applyFill="1" applyBorder="1" applyAlignment="1" applyProtection="1">
      <alignment horizontal="center" vertical="center" wrapText="1"/>
      <protection locked="0"/>
    </xf>
    <xf numFmtId="49" fontId="45" fillId="3" borderId="1" xfId="0" applyNumberFormat="1" applyFont="1" applyFill="1" applyBorder="1" applyAlignment="1" applyProtection="1">
      <alignment horizontal="center" vertical="center" wrapText="1"/>
      <protection locked="0"/>
    </xf>
    <xf numFmtId="0" fontId="11" fillId="0" borderId="39" xfId="0" applyFont="1" applyBorder="1" applyAlignment="1">
      <alignment horizontal="center" vertical="center"/>
    </xf>
    <xf numFmtId="0" fontId="11" fillId="0" borderId="25" xfId="0" applyFont="1" applyBorder="1" applyAlignment="1">
      <alignment horizontal="center" vertical="center"/>
    </xf>
    <xf numFmtId="0" fontId="11" fillId="0" borderId="38" xfId="0" applyFont="1" applyBorder="1" applyAlignment="1">
      <alignment horizontal="center" vertical="center"/>
    </xf>
    <xf numFmtId="0" fontId="11" fillId="0" borderId="21" xfId="0" applyFont="1" applyBorder="1" applyAlignment="1">
      <alignment horizontal="center" vertical="center"/>
    </xf>
    <xf numFmtId="0" fontId="11" fillId="0" borderId="53" xfId="0" applyFont="1" applyBorder="1" applyAlignment="1">
      <alignment horizontal="center" vertical="center"/>
    </xf>
    <xf numFmtId="0" fontId="11" fillId="0" borderId="42" xfId="0" applyFont="1" applyBorder="1" applyAlignment="1">
      <alignment horizontal="center" vertical="center"/>
    </xf>
    <xf numFmtId="0" fontId="3" fillId="0" borderId="0" xfId="0" applyFont="1" applyAlignment="1">
      <alignment horizontal="center" vertical="top" wrapText="1"/>
    </xf>
    <xf numFmtId="0" fontId="10" fillId="0" borderId="0" xfId="0" applyFont="1" applyAlignment="1">
      <alignment horizontal="left" vertical="top" wrapText="1"/>
    </xf>
    <xf numFmtId="0" fontId="11" fillId="0" borderId="0" xfId="0" applyFont="1" applyAlignment="1">
      <alignment vertical="top" wrapText="1"/>
    </xf>
    <xf numFmtId="0" fontId="3" fillId="0" borderId="0" xfId="0" applyFont="1" applyAlignment="1">
      <alignment vertical="top" wrapText="1"/>
    </xf>
    <xf numFmtId="0" fontId="9" fillId="0" borderId="0" xfId="0" applyFont="1" applyAlignment="1">
      <alignment horizontal="center" vertical="center"/>
    </xf>
    <xf numFmtId="0" fontId="3" fillId="0" borderId="44" xfId="0" applyFont="1" applyBorder="1" applyAlignment="1">
      <alignment horizontal="right" vertical="center" wrapText="1"/>
    </xf>
    <xf numFmtId="0" fontId="3" fillId="0" borderId="4" xfId="0" applyFont="1" applyBorder="1" applyAlignment="1">
      <alignment horizontal="right" vertical="center" wrapText="1"/>
    </xf>
    <xf numFmtId="0" fontId="3" fillId="0" borderId="5" xfId="0" applyFont="1" applyBorder="1" applyAlignment="1">
      <alignment horizontal="right" vertical="center" wrapText="1"/>
    </xf>
    <xf numFmtId="0" fontId="3" fillId="0" borderId="95" xfId="0" applyFont="1" applyBorder="1" applyAlignment="1">
      <alignment horizontal="right" vertical="center" wrapText="1"/>
    </xf>
    <xf numFmtId="0" fontId="3" fillId="0" borderId="0" xfId="0" applyFont="1" applyBorder="1" applyAlignment="1">
      <alignment horizontal="right" vertical="center" wrapText="1"/>
    </xf>
    <xf numFmtId="0" fontId="3" fillId="0" borderId="7" xfId="0" applyFont="1" applyBorder="1" applyAlignment="1">
      <alignment horizontal="right" vertical="center" wrapText="1"/>
    </xf>
    <xf numFmtId="38" fontId="18" fillId="0" borderId="0" xfId="1" applyFont="1" applyBorder="1" applyAlignment="1">
      <alignment horizontal="right" vertical="center"/>
    </xf>
    <xf numFmtId="38" fontId="18" fillId="0" borderId="24" xfId="1" applyFont="1" applyBorder="1" applyAlignment="1">
      <alignment horizontal="right" vertical="center"/>
    </xf>
    <xf numFmtId="0" fontId="18" fillId="0" borderId="33" xfId="2" applyFont="1" applyBorder="1" applyAlignment="1">
      <alignment horizontal="center" vertical="center"/>
    </xf>
    <xf numFmtId="0" fontId="18" fillId="0" borderId="32" xfId="2" applyFont="1" applyBorder="1" applyAlignment="1">
      <alignment horizontal="center" vertical="center"/>
    </xf>
    <xf numFmtId="38" fontId="18" fillId="0" borderId="31" xfId="1" applyFont="1" applyBorder="1" applyAlignment="1">
      <alignment horizontal="right" vertical="center"/>
    </xf>
    <xf numFmtId="38" fontId="18" fillId="0" borderId="33" xfId="1" applyFont="1" applyBorder="1" applyAlignment="1">
      <alignment horizontal="right" vertical="center"/>
    </xf>
    <xf numFmtId="38" fontId="18" fillId="0" borderId="32" xfId="1" applyFont="1" applyBorder="1" applyAlignment="1">
      <alignment horizontal="right" vertical="center"/>
    </xf>
    <xf numFmtId="38" fontId="18" fillId="0" borderId="35" xfId="1" applyFont="1" applyBorder="1" applyAlignment="1">
      <alignment horizontal="right" vertical="center"/>
    </xf>
    <xf numFmtId="0" fontId="18" fillId="0" borderId="52" xfId="2" applyFont="1" applyBorder="1" applyAlignment="1">
      <alignment horizontal="center" vertical="center"/>
    </xf>
    <xf numFmtId="0" fontId="18" fillId="0" borderId="1" xfId="2" applyFont="1" applyBorder="1" applyAlignment="1">
      <alignment horizontal="center" vertical="center"/>
    </xf>
    <xf numFmtId="0" fontId="18" fillId="0" borderId="9" xfId="2" applyFont="1" applyBorder="1" applyAlignment="1">
      <alignment horizontal="center" vertical="center"/>
    </xf>
    <xf numFmtId="0" fontId="18" fillId="0" borderId="8" xfId="2" applyFont="1" applyBorder="1" applyAlignment="1">
      <alignment horizontal="center" vertical="center"/>
    </xf>
    <xf numFmtId="38" fontId="18" fillId="0" borderId="6" xfId="1" applyFont="1" applyBorder="1" applyAlignment="1">
      <alignment horizontal="right" vertical="center"/>
    </xf>
    <xf numFmtId="38" fontId="44" fillId="0" borderId="6" xfId="1" applyFont="1" applyBorder="1" applyAlignment="1">
      <alignment horizontal="right" vertical="center"/>
    </xf>
    <xf numFmtId="38" fontId="44" fillId="0" borderId="0" xfId="1" applyFont="1" applyBorder="1" applyAlignment="1">
      <alignment horizontal="right" vertical="center"/>
    </xf>
    <xf numFmtId="38" fontId="44" fillId="0" borderId="7" xfId="1" applyFont="1" applyBorder="1" applyAlignment="1">
      <alignment horizontal="right" vertical="center"/>
    </xf>
    <xf numFmtId="0" fontId="18" fillId="0" borderId="23" xfId="2" applyFont="1" applyBorder="1" applyAlignment="1">
      <alignment horizontal="center" vertical="center"/>
    </xf>
    <xf numFmtId="0" fontId="18" fillId="0" borderId="0" xfId="2" applyFont="1" applyAlignment="1">
      <alignment horizontal="center" vertical="center"/>
    </xf>
    <xf numFmtId="0" fontId="18" fillId="0" borderId="7" xfId="2" applyFont="1" applyBorder="1" applyAlignment="1">
      <alignment horizontal="center" vertical="center"/>
    </xf>
    <xf numFmtId="0" fontId="18" fillId="0" borderId="6" xfId="2" applyFont="1" applyBorder="1" applyAlignment="1">
      <alignment horizontal="center" vertical="center"/>
    </xf>
    <xf numFmtId="0" fontId="18" fillId="0" borderId="22" xfId="2" applyFont="1" applyBorder="1" applyAlignment="1">
      <alignment horizontal="center" vertical="center"/>
    </xf>
    <xf numFmtId="0" fontId="18" fillId="0" borderId="4" xfId="2" applyFont="1" applyBorder="1" applyAlignment="1">
      <alignment horizontal="center" vertical="center"/>
    </xf>
    <xf numFmtId="0" fontId="18" fillId="0" borderId="5" xfId="2" applyFont="1" applyBorder="1" applyAlignment="1">
      <alignment horizontal="center" vertical="center"/>
    </xf>
    <xf numFmtId="0" fontId="18" fillId="0" borderId="3" xfId="2" applyFont="1" applyBorder="1" applyAlignment="1">
      <alignment horizontal="center" vertical="center"/>
    </xf>
    <xf numFmtId="0" fontId="44" fillId="0" borderId="3" xfId="2" applyFont="1" applyBorder="1" applyAlignment="1">
      <alignment horizontal="center" vertical="center"/>
    </xf>
    <xf numFmtId="0" fontId="44" fillId="0" borderId="4" xfId="2" applyFont="1" applyBorder="1" applyAlignment="1">
      <alignment horizontal="center" vertical="center"/>
    </xf>
    <xf numFmtId="0" fontId="44" fillId="0" borderId="5" xfId="2" applyFont="1" applyBorder="1" applyAlignment="1">
      <alignment horizontal="center" vertical="center"/>
    </xf>
    <xf numFmtId="38" fontId="18" fillId="0" borderId="4" xfId="1" applyFont="1" applyBorder="1" applyAlignment="1">
      <alignment horizontal="center" vertical="center"/>
    </xf>
    <xf numFmtId="38" fontId="18" fillId="0" borderId="57" xfId="1" applyFont="1" applyBorder="1" applyAlignment="1">
      <alignment horizontal="center" vertical="center"/>
    </xf>
    <xf numFmtId="38" fontId="18" fillId="0" borderId="0" xfId="1" applyFont="1" applyBorder="1" applyAlignment="1">
      <alignment horizontal="center" vertical="center"/>
    </xf>
    <xf numFmtId="38" fontId="18" fillId="0" borderId="24" xfId="1" applyFont="1" applyBorder="1" applyAlignment="1">
      <alignment horizontal="center" vertical="center"/>
    </xf>
    <xf numFmtId="0" fontId="44" fillId="0" borderId="6" xfId="2" applyFont="1" applyBorder="1" applyAlignment="1">
      <alignment horizontal="center" vertical="center"/>
    </xf>
    <xf numFmtId="0" fontId="44" fillId="0" borderId="0" xfId="2" applyFont="1" applyAlignment="1">
      <alignment horizontal="center" vertical="center"/>
    </xf>
    <xf numFmtId="0" fontId="44" fillId="0" borderId="7" xfId="2" applyFont="1" applyBorder="1" applyAlignment="1">
      <alignment horizontal="center" vertical="center"/>
    </xf>
    <xf numFmtId="0" fontId="18" fillId="0" borderId="23" xfId="0" applyFont="1" applyBorder="1" applyAlignment="1">
      <alignment horizontal="center" vertical="center"/>
    </xf>
    <xf numFmtId="0" fontId="18" fillId="0" borderId="0" xfId="0" applyFont="1" applyAlignment="1">
      <alignment horizontal="center" vertical="center"/>
    </xf>
    <xf numFmtId="0" fontId="18" fillId="0" borderId="7" xfId="0" applyFont="1" applyBorder="1" applyAlignment="1">
      <alignment horizontal="center" vertical="center"/>
    </xf>
    <xf numFmtId="14" fontId="44" fillId="0" borderId="0" xfId="2" applyNumberFormat="1" applyFont="1" applyAlignment="1">
      <alignment horizontal="left" vertical="center" wrapText="1"/>
    </xf>
    <xf numFmtId="14" fontId="44" fillId="0" borderId="24" xfId="2" applyNumberFormat="1" applyFont="1" applyBorder="1" applyAlignment="1">
      <alignment horizontal="left" vertical="center" wrapText="1"/>
    </xf>
    <xf numFmtId="0" fontId="18" fillId="0" borderId="29" xfId="0" applyFont="1" applyBorder="1" applyAlignment="1">
      <alignment horizontal="center" vertical="center"/>
    </xf>
    <xf numFmtId="0" fontId="18" fillId="0" borderId="28" xfId="0" applyFont="1" applyBorder="1" applyAlignment="1">
      <alignment horizontal="center" vertical="center"/>
    </xf>
    <xf numFmtId="0" fontId="18" fillId="0" borderId="27" xfId="0" applyFont="1" applyBorder="1" applyAlignment="1">
      <alignment horizontal="center" vertical="center"/>
    </xf>
    <xf numFmtId="0" fontId="18" fillId="0" borderId="26" xfId="2" applyFont="1" applyBorder="1" applyAlignment="1">
      <alignment horizontal="center" vertical="center"/>
    </xf>
    <xf numFmtId="0" fontId="18" fillId="0" borderId="28" xfId="2" applyFont="1" applyBorder="1" applyAlignment="1">
      <alignment horizontal="center" vertical="center"/>
    </xf>
    <xf numFmtId="0" fontId="18" fillId="0" borderId="27" xfId="2" applyFont="1" applyBorder="1" applyAlignment="1">
      <alignment horizontal="center" vertical="center"/>
    </xf>
    <xf numFmtId="0" fontId="18" fillId="0" borderId="88" xfId="2" applyFont="1" applyBorder="1" applyAlignment="1">
      <alignment horizontal="center" vertical="center"/>
    </xf>
    <xf numFmtId="0" fontId="18" fillId="0" borderId="89" xfId="2" applyFont="1" applyBorder="1" applyAlignment="1">
      <alignment horizontal="center" vertical="center"/>
    </xf>
    <xf numFmtId="0" fontId="18" fillId="0" borderId="90" xfId="2" applyFont="1" applyBorder="1" applyAlignment="1">
      <alignment horizontal="center" vertical="center"/>
    </xf>
    <xf numFmtId="0" fontId="18" fillId="0" borderId="91" xfId="2" applyFont="1" applyBorder="1" applyAlignment="1">
      <alignment horizontal="center" vertical="center"/>
    </xf>
    <xf numFmtId="0" fontId="18" fillId="0" borderId="92" xfId="2" applyFont="1" applyBorder="1" applyAlignment="1">
      <alignment horizontal="center" vertical="center"/>
    </xf>
    <xf numFmtId="0" fontId="18" fillId="0" borderId="93" xfId="2" applyFont="1" applyBorder="1" applyAlignment="1">
      <alignment horizontal="center" vertical="center"/>
    </xf>
    <xf numFmtId="49" fontId="27" fillId="0" borderId="0" xfId="2" applyNumberFormat="1" applyFont="1" applyAlignment="1">
      <alignment horizontal="center" vertical="center"/>
    </xf>
    <xf numFmtId="0" fontId="44" fillId="0" borderId="26" xfId="2" applyFont="1" applyBorder="1" applyAlignment="1">
      <alignment horizontal="center" vertical="center"/>
    </xf>
    <xf numFmtId="0" fontId="44" fillId="0" borderId="28" xfId="2" applyFont="1" applyBorder="1" applyAlignment="1">
      <alignment horizontal="center" vertical="center"/>
    </xf>
    <xf numFmtId="0" fontId="44" fillId="0" borderId="27" xfId="2" applyFont="1" applyBorder="1" applyAlignment="1">
      <alignment horizontal="center" vertical="center"/>
    </xf>
    <xf numFmtId="49" fontId="44" fillId="0" borderId="26" xfId="2" applyNumberFormat="1" applyFont="1" applyBorder="1" applyAlignment="1">
      <alignment horizontal="center" vertical="center"/>
    </xf>
    <xf numFmtId="49" fontId="44" fillId="0" borderId="28" xfId="2" applyNumberFormat="1" applyFont="1" applyBorder="1" applyAlignment="1">
      <alignment horizontal="center" vertical="center"/>
    </xf>
    <xf numFmtId="49" fontId="44" fillId="0" borderId="27" xfId="2" applyNumberFormat="1" applyFont="1" applyBorder="1" applyAlignment="1">
      <alignment horizontal="center" vertical="center"/>
    </xf>
    <xf numFmtId="176" fontId="18" fillId="0" borderId="26" xfId="2" applyNumberFormat="1" applyFont="1" applyBorder="1" applyAlignment="1">
      <alignment horizontal="center" vertical="center"/>
    </xf>
    <xf numFmtId="176" fontId="18" fillId="0" borderId="28" xfId="2" applyNumberFormat="1" applyFont="1" applyBorder="1" applyAlignment="1">
      <alignment horizontal="center" vertical="center"/>
    </xf>
    <xf numFmtId="176" fontId="21" fillId="0" borderId="28" xfId="2" applyNumberFormat="1" applyFont="1" applyBorder="1" applyAlignment="1">
      <alignment horizontal="center" vertical="center"/>
    </xf>
    <xf numFmtId="176" fontId="18" fillId="0" borderId="30" xfId="2" applyNumberFormat="1" applyFont="1" applyBorder="1" applyAlignment="1">
      <alignment horizontal="center" vertical="center"/>
    </xf>
    <xf numFmtId="0" fontId="37" fillId="0" borderId="25" xfId="2" applyFont="1" applyBorder="1" applyAlignment="1">
      <alignment horizontal="distributed"/>
    </xf>
    <xf numFmtId="176" fontId="21" fillId="0" borderId="25" xfId="2" applyNumberFormat="1" applyFont="1" applyBorder="1" applyAlignment="1">
      <alignment horizontal="center"/>
    </xf>
    <xf numFmtId="176" fontId="21" fillId="0" borderId="51" xfId="2" applyNumberFormat="1" applyFont="1" applyBorder="1" applyAlignment="1">
      <alignment horizontal="center"/>
    </xf>
    <xf numFmtId="49" fontId="41" fillId="0" borderId="0" xfId="2" applyNumberFormat="1" applyFont="1" applyAlignment="1">
      <alignment horizontal="left" vertical="center" shrinkToFit="1"/>
    </xf>
    <xf numFmtId="179" fontId="18" fillId="0" borderId="0" xfId="2" applyNumberFormat="1" applyFont="1" applyAlignment="1">
      <alignment horizontal="left" vertical="center" shrinkToFit="1"/>
    </xf>
    <xf numFmtId="0" fontId="18" fillId="0" borderId="0" xfId="0" applyFont="1" applyAlignment="1">
      <alignment horizontal="center"/>
    </xf>
    <xf numFmtId="0" fontId="41" fillId="0" borderId="0" xfId="2" applyFont="1" applyAlignment="1">
      <alignment horizontal="left" vertical="center"/>
    </xf>
    <xf numFmtId="0" fontId="18" fillId="0" borderId="67" xfId="0" applyFont="1" applyBorder="1" applyAlignment="1">
      <alignment horizontal="center" vertical="center"/>
    </xf>
    <xf numFmtId="0" fontId="18" fillId="0" borderId="68"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69" xfId="0" applyFont="1" applyBorder="1" applyAlignment="1">
      <alignment horizontal="center" vertical="center"/>
    </xf>
    <xf numFmtId="0" fontId="18" fillId="0" borderId="15" xfId="0" applyFont="1" applyBorder="1" applyAlignment="1">
      <alignment horizontal="center" vertical="center"/>
    </xf>
    <xf numFmtId="49" fontId="0" fillId="0" borderId="54" xfId="0" applyNumberFormat="1" applyBorder="1" applyAlignment="1" applyProtection="1">
      <alignment horizontal="center" vertical="center"/>
      <protection locked="0"/>
    </xf>
    <xf numFmtId="49" fontId="0" fillId="0" borderId="75" xfId="0" applyNumberFormat="1" applyBorder="1" applyAlignment="1" applyProtection="1">
      <alignment horizontal="center" vertical="center"/>
      <protection locked="0"/>
    </xf>
    <xf numFmtId="49" fontId="0" fillId="0" borderId="55" xfId="0" applyNumberFormat="1" applyBorder="1" applyAlignment="1" applyProtection="1">
      <alignment horizontal="center" vertical="center"/>
      <protection locked="0"/>
    </xf>
    <xf numFmtId="38" fontId="24" fillId="0" borderId="47" xfId="0" applyNumberFormat="1" applyFont="1" applyBorder="1" applyAlignment="1" applyProtection="1">
      <alignment horizontal="right"/>
      <protection locked="0"/>
    </xf>
    <xf numFmtId="0" fontId="24" fillId="0" borderId="47" xfId="0" applyFont="1" applyBorder="1" applyAlignment="1" applyProtection="1">
      <alignment horizontal="right"/>
      <protection locked="0"/>
    </xf>
    <xf numFmtId="0" fontId="24" fillId="0" borderId="56" xfId="0" applyFont="1" applyBorder="1" applyAlignment="1" applyProtection="1">
      <alignment horizontal="right"/>
      <protection locked="0"/>
    </xf>
    <xf numFmtId="38" fontId="24" fillId="0" borderId="46" xfId="0" applyNumberFormat="1" applyFont="1" applyBorder="1" applyAlignment="1" applyProtection="1">
      <alignment horizontal="right"/>
      <protection locked="0"/>
    </xf>
    <xf numFmtId="0" fontId="24" fillId="0" borderId="48" xfId="0" applyFont="1" applyBorder="1" applyAlignment="1" applyProtection="1">
      <alignment horizontal="right"/>
      <protection locked="0"/>
    </xf>
    <xf numFmtId="38" fontId="24" fillId="0" borderId="87" xfId="0" applyNumberFormat="1" applyFont="1" applyBorder="1" applyAlignment="1" applyProtection="1">
      <alignment horizontal="right"/>
      <protection locked="0"/>
    </xf>
    <xf numFmtId="49" fontId="22" fillId="0" borderId="37" xfId="0" applyNumberFormat="1" applyFont="1" applyBorder="1" applyAlignment="1" applyProtection="1">
      <alignment horizontal="center" vertical="center"/>
      <protection locked="0"/>
    </xf>
    <xf numFmtId="49" fontId="22" fillId="0" borderId="25" xfId="0" applyNumberFormat="1" applyFont="1" applyBorder="1" applyAlignment="1" applyProtection="1">
      <alignment horizontal="center" vertical="center"/>
      <protection locked="0"/>
    </xf>
    <xf numFmtId="49" fontId="22" fillId="0" borderId="83" xfId="0" applyNumberFormat="1" applyFont="1" applyBorder="1" applyAlignment="1" applyProtection="1">
      <alignment horizontal="center" vertical="center"/>
      <protection locked="0"/>
    </xf>
    <xf numFmtId="49" fontId="22" fillId="0" borderId="41" xfId="0" applyNumberFormat="1" applyFont="1" applyBorder="1" applyAlignment="1" applyProtection="1">
      <alignment horizontal="center" vertical="center"/>
      <protection locked="0"/>
    </xf>
    <xf numFmtId="49" fontId="22" fillId="0" borderId="42" xfId="0" applyNumberFormat="1" applyFont="1" applyBorder="1" applyAlignment="1" applyProtection="1">
      <alignment horizontal="center" vertical="center"/>
      <protection locked="0"/>
    </xf>
    <xf numFmtId="49" fontId="22" fillId="0" borderId="87" xfId="0" applyNumberFormat="1" applyFont="1" applyBorder="1" applyAlignment="1" applyProtection="1">
      <alignment horizontal="center" vertical="center"/>
      <protection locked="0"/>
    </xf>
    <xf numFmtId="49" fontId="22" fillId="0" borderId="73" xfId="0" applyNumberFormat="1" applyFont="1" applyBorder="1" applyAlignment="1" applyProtection="1">
      <alignment horizontal="center"/>
      <protection locked="0"/>
    </xf>
    <xf numFmtId="38" fontId="24" fillId="0" borderId="73" xfId="0" applyNumberFormat="1" applyFont="1" applyBorder="1" applyAlignment="1" applyProtection="1">
      <alignment horizontal="right"/>
      <protection locked="0"/>
    </xf>
    <xf numFmtId="0" fontId="24" fillId="0" borderId="73" xfId="0" applyFont="1" applyBorder="1" applyAlignment="1" applyProtection="1">
      <alignment horizontal="right"/>
      <protection locked="0"/>
    </xf>
    <xf numFmtId="0" fontId="24" fillId="0" borderId="74" xfId="0" applyFont="1" applyBorder="1" applyAlignment="1" applyProtection="1">
      <alignment horizontal="right"/>
      <protection locked="0"/>
    </xf>
    <xf numFmtId="38" fontId="24" fillId="0" borderId="84" xfId="0" applyNumberFormat="1" applyFont="1" applyBorder="1" applyAlignment="1" applyProtection="1">
      <alignment horizontal="right"/>
      <protection locked="0"/>
    </xf>
    <xf numFmtId="0" fontId="24" fillId="0" borderId="85" xfId="0" applyFont="1" applyBorder="1" applyAlignment="1" applyProtection="1">
      <alignment horizontal="right"/>
      <protection locked="0"/>
    </xf>
    <xf numFmtId="38" fontId="24" fillId="0" borderId="86" xfId="0" applyNumberFormat="1" applyFont="1" applyBorder="1" applyAlignment="1" applyProtection="1">
      <alignment horizontal="right"/>
      <protection locked="0"/>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49" fontId="0" fillId="0" borderId="80" xfId="0" applyNumberFormat="1" applyBorder="1" applyAlignment="1" applyProtection="1">
      <alignment horizontal="center" vertical="center"/>
      <protection locked="0"/>
    </xf>
    <xf numFmtId="49" fontId="0" fillId="0" borderId="60" xfId="0" applyNumberFormat="1" applyBorder="1" applyAlignment="1" applyProtection="1">
      <alignment horizontal="center" vertical="center"/>
      <protection locked="0"/>
    </xf>
    <xf numFmtId="49" fontId="0" fillId="0" borderId="81" xfId="0" applyNumberFormat="1" applyBorder="1" applyAlignment="1" applyProtection="1">
      <alignment horizontal="center" vertical="center"/>
      <protection locked="0"/>
    </xf>
    <xf numFmtId="38" fontId="24" fillId="0" borderId="70" xfId="1" applyFont="1" applyBorder="1" applyAlignment="1" applyProtection="1">
      <alignment horizontal="right"/>
      <protection locked="0"/>
    </xf>
    <xf numFmtId="38" fontId="24" fillId="0" borderId="80" xfId="1" applyFont="1" applyBorder="1" applyAlignment="1" applyProtection="1">
      <alignment horizontal="right"/>
      <protection locked="0"/>
    </xf>
    <xf numFmtId="38" fontId="24" fillId="0" borderId="71" xfId="1" applyFont="1" applyBorder="1" applyAlignment="1" applyProtection="1">
      <alignment horizontal="right"/>
      <protection locked="0"/>
    </xf>
    <xf numFmtId="38" fontId="24" fillId="0" borderId="60" xfId="1" applyFont="1" applyBorder="1" applyAlignment="1" applyProtection="1">
      <alignment horizontal="right"/>
      <protection locked="0"/>
    </xf>
    <xf numFmtId="38" fontId="24" fillId="0" borderId="72" xfId="1" applyFont="1" applyBorder="1" applyAlignment="1" applyProtection="1">
      <alignment horizontal="right"/>
      <protection locked="0"/>
    </xf>
    <xf numFmtId="38" fontId="24" fillId="0" borderId="81" xfId="1" applyFont="1" applyBorder="1" applyAlignment="1" applyProtection="1">
      <alignment horizontal="right"/>
      <protection locked="0"/>
    </xf>
    <xf numFmtId="38" fontId="24" fillId="0" borderId="82" xfId="1" applyFont="1" applyBorder="1" applyAlignment="1" applyProtection="1">
      <alignment horizontal="right"/>
      <protection locked="0"/>
    </xf>
    <xf numFmtId="49" fontId="0" fillId="0" borderId="17" xfId="0" applyNumberFormat="1" applyBorder="1" applyAlignment="1" applyProtection="1">
      <alignment horizontal="center" vertical="center"/>
      <protection locked="0"/>
    </xf>
    <xf numFmtId="49" fontId="0" fillId="0" borderId="64" xfId="0" applyNumberFormat="1" applyBorder="1" applyAlignment="1" applyProtection="1">
      <alignment horizontal="center" vertical="center"/>
      <protection locked="0"/>
    </xf>
    <xf numFmtId="49" fontId="0" fillId="0" borderId="18" xfId="0" applyNumberFormat="1" applyBorder="1" applyAlignment="1" applyProtection="1">
      <alignment horizontal="center" vertical="center"/>
      <protection locked="0"/>
    </xf>
    <xf numFmtId="38" fontId="24" fillId="0" borderId="14" xfId="1" applyFont="1" applyBorder="1" applyAlignment="1" applyProtection="1">
      <alignment horizontal="right"/>
      <protection locked="0"/>
    </xf>
    <xf numFmtId="38" fontId="24" fillId="0" borderId="17" xfId="1" applyFont="1" applyBorder="1" applyAlignment="1" applyProtection="1">
      <alignment horizontal="right"/>
      <protection locked="0"/>
    </xf>
    <xf numFmtId="38" fontId="24" fillId="0" borderId="65" xfId="1" applyFont="1" applyBorder="1" applyAlignment="1" applyProtection="1">
      <alignment horizontal="right"/>
      <protection locked="0"/>
    </xf>
    <xf numFmtId="38" fontId="24" fillId="0" borderId="64" xfId="1" applyFont="1" applyBorder="1" applyAlignment="1" applyProtection="1">
      <alignment horizontal="right"/>
      <protection locked="0"/>
    </xf>
    <xf numFmtId="38" fontId="24" fillId="0" borderId="66" xfId="1" applyFont="1" applyBorder="1" applyAlignment="1" applyProtection="1">
      <alignment horizontal="right"/>
      <protection locked="0"/>
    </xf>
    <xf numFmtId="38" fontId="24" fillId="0" borderId="18" xfId="1" applyFont="1" applyBorder="1" applyAlignment="1" applyProtection="1">
      <alignment horizontal="right"/>
      <protection locked="0"/>
    </xf>
    <xf numFmtId="38" fontId="24" fillId="0" borderId="15" xfId="1" applyFont="1" applyBorder="1" applyAlignment="1" applyProtection="1">
      <alignment horizontal="right"/>
      <protection locked="0"/>
    </xf>
    <xf numFmtId="49" fontId="39" fillId="0" borderId="3" xfId="0" applyNumberFormat="1" applyFont="1" applyBorder="1" applyAlignment="1" applyProtection="1">
      <alignment horizontal="center" vertical="center" wrapText="1"/>
      <protection locked="0"/>
    </xf>
    <xf numFmtId="49" fontId="39" fillId="0" borderId="4" xfId="0" applyNumberFormat="1" applyFont="1" applyBorder="1" applyAlignment="1" applyProtection="1">
      <alignment horizontal="center" vertical="center" wrapText="1"/>
      <protection locked="0"/>
    </xf>
    <xf numFmtId="49" fontId="39" fillId="0" borderId="49" xfId="0" applyNumberFormat="1" applyFont="1" applyBorder="1" applyAlignment="1" applyProtection="1">
      <alignment horizontal="center" vertical="center" wrapText="1"/>
      <protection locked="0"/>
    </xf>
    <xf numFmtId="49" fontId="39" fillId="0" borderId="8" xfId="0" applyNumberFormat="1" applyFont="1" applyBorder="1" applyAlignment="1" applyProtection="1">
      <alignment horizontal="center" vertical="center" wrapText="1"/>
      <protection locked="0"/>
    </xf>
    <xf numFmtId="49" fontId="39" fillId="0" borderId="1" xfId="0" applyNumberFormat="1" applyFont="1" applyBorder="1" applyAlignment="1" applyProtection="1">
      <alignment horizontal="center" vertical="center" wrapText="1"/>
      <protection locked="0"/>
    </xf>
    <xf numFmtId="49" fontId="39" fillId="0" borderId="50" xfId="0" applyNumberFormat="1" applyFont="1" applyBorder="1" applyAlignment="1" applyProtection="1">
      <alignment horizontal="center" vertical="center" wrapText="1"/>
      <protection locked="0"/>
    </xf>
    <xf numFmtId="49" fontId="0" fillId="0" borderId="11" xfId="0" applyNumberFormat="1" applyBorder="1" applyAlignment="1" applyProtection="1">
      <alignment horizontal="center"/>
      <protection locked="0"/>
    </xf>
    <xf numFmtId="38" fontId="24" fillId="0" borderId="11" xfId="1" applyFont="1" applyBorder="1" applyAlignment="1" applyProtection="1">
      <alignment horizontal="right"/>
      <protection locked="0"/>
    </xf>
    <xf numFmtId="38" fontId="24" fillId="0" borderId="16" xfId="1" applyFont="1" applyBorder="1" applyAlignment="1" applyProtection="1">
      <alignment horizontal="right"/>
      <protection locked="0"/>
    </xf>
    <xf numFmtId="38" fontId="24" fillId="0" borderId="61" xfId="1" applyFont="1" applyBorder="1" applyAlignment="1" applyProtection="1">
      <alignment horizontal="right"/>
      <protection locked="0"/>
    </xf>
    <xf numFmtId="38" fontId="24" fillId="0" borderId="62" xfId="1" applyFont="1" applyBorder="1" applyAlignment="1" applyProtection="1">
      <alignment horizontal="right"/>
      <protection locked="0"/>
    </xf>
    <xf numFmtId="38" fontId="24" fillId="0" borderId="63" xfId="1" applyFont="1" applyBorder="1" applyAlignment="1" applyProtection="1">
      <alignment horizontal="right"/>
      <protection locked="0"/>
    </xf>
    <xf numFmtId="38" fontId="24" fillId="0" borderId="79" xfId="1" applyFont="1" applyBorder="1" applyAlignment="1" applyProtection="1">
      <alignment horizontal="right"/>
      <protection locked="0"/>
    </xf>
    <xf numFmtId="38" fontId="24" fillId="0" borderId="12" xfId="1" applyFont="1" applyBorder="1" applyAlignment="1" applyProtection="1">
      <alignment horizontal="right"/>
      <protection locked="0"/>
    </xf>
    <xf numFmtId="49" fontId="39" fillId="3" borderId="3" xfId="0" applyNumberFormat="1" applyFont="1" applyFill="1" applyBorder="1" applyAlignment="1" applyProtection="1">
      <alignment horizontal="center" vertical="center" wrapText="1"/>
      <protection locked="0"/>
    </xf>
    <xf numFmtId="49" fontId="39" fillId="3" borderId="4" xfId="0" applyNumberFormat="1" applyFont="1" applyFill="1" applyBorder="1" applyAlignment="1" applyProtection="1">
      <alignment horizontal="center" vertical="center" wrapText="1"/>
      <protection locked="0"/>
    </xf>
    <xf numFmtId="49" fontId="39" fillId="3" borderId="49" xfId="0" applyNumberFormat="1" applyFont="1" applyFill="1" applyBorder="1" applyAlignment="1" applyProtection="1">
      <alignment horizontal="center" vertical="center" wrapText="1"/>
      <protection locked="0"/>
    </xf>
    <xf numFmtId="49" fontId="39" fillId="3" borderId="8" xfId="0" applyNumberFormat="1" applyFont="1" applyFill="1" applyBorder="1" applyAlignment="1" applyProtection="1">
      <alignment horizontal="center" vertical="center" wrapText="1"/>
      <protection locked="0"/>
    </xf>
    <xf numFmtId="49" fontId="39" fillId="3" borderId="1" xfId="0" applyNumberFormat="1" applyFont="1" applyFill="1" applyBorder="1" applyAlignment="1" applyProtection="1">
      <alignment horizontal="center" vertical="center" wrapText="1"/>
      <protection locked="0"/>
    </xf>
    <xf numFmtId="49" fontId="39" fillId="3" borderId="50" xfId="0" applyNumberFormat="1" applyFont="1" applyFill="1" applyBorder="1" applyAlignment="1" applyProtection="1">
      <alignment horizontal="center" vertical="center" wrapText="1"/>
      <protection locked="0"/>
    </xf>
    <xf numFmtId="49" fontId="51" fillId="3" borderId="11" xfId="0" applyNumberFormat="1" applyFont="1" applyFill="1" applyBorder="1" applyAlignment="1" applyProtection="1">
      <alignment horizontal="center"/>
      <protection locked="0"/>
    </xf>
    <xf numFmtId="38" fontId="24" fillId="3" borderId="11" xfId="1" applyFont="1" applyFill="1" applyBorder="1" applyAlignment="1" applyProtection="1">
      <alignment horizontal="right"/>
      <protection locked="0"/>
    </xf>
    <xf numFmtId="38" fontId="24" fillId="3" borderId="16" xfId="1" applyFont="1" applyFill="1" applyBorder="1" applyAlignment="1" applyProtection="1">
      <alignment horizontal="right"/>
      <protection locked="0"/>
    </xf>
    <xf numFmtId="38" fontId="24" fillId="3" borderId="61" xfId="1" applyFont="1" applyFill="1" applyBorder="1" applyAlignment="1" applyProtection="1">
      <alignment horizontal="right"/>
      <protection locked="0"/>
    </xf>
    <xf numFmtId="38" fontId="24" fillId="3" borderId="62" xfId="1" applyFont="1" applyFill="1" applyBorder="1" applyAlignment="1" applyProtection="1">
      <alignment horizontal="right"/>
      <protection locked="0"/>
    </xf>
    <xf numFmtId="38" fontId="24" fillId="3" borderId="63" xfId="1" applyFont="1" applyFill="1" applyBorder="1" applyAlignment="1" applyProtection="1">
      <alignment horizontal="right"/>
      <protection locked="0"/>
    </xf>
    <xf numFmtId="49" fontId="40" fillId="3" borderId="11" xfId="0" applyNumberFormat="1" applyFont="1" applyFill="1" applyBorder="1" applyAlignment="1" applyProtection="1">
      <alignment horizontal="center"/>
      <protection locked="0"/>
    </xf>
    <xf numFmtId="38" fontId="24" fillId="3" borderId="79" xfId="1" quotePrefix="1" applyFont="1" applyFill="1" applyBorder="1" applyAlignment="1" applyProtection="1">
      <alignment horizontal="right"/>
      <protection locked="0"/>
    </xf>
    <xf numFmtId="38" fontId="24" fillId="0" borderId="18" xfId="1" quotePrefix="1" applyFont="1" applyBorder="1" applyAlignment="1" applyProtection="1">
      <alignment horizontal="right"/>
      <protection locked="0"/>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49" xfId="0" applyFont="1" applyBorder="1" applyAlignment="1">
      <alignment horizontal="center" vertical="center"/>
    </xf>
    <xf numFmtId="0" fontId="21" fillId="0" borderId="8" xfId="0" applyFont="1" applyBorder="1" applyAlignment="1">
      <alignment horizontal="center" vertical="center"/>
    </xf>
    <xf numFmtId="0" fontId="21" fillId="0" borderId="1" xfId="0" applyFont="1" applyBorder="1" applyAlignment="1">
      <alignment horizontal="center" vertical="center"/>
    </xf>
    <xf numFmtId="0" fontId="21" fillId="0" borderId="50" xfId="0" applyFont="1" applyBorder="1" applyAlignment="1">
      <alignment horizontal="center" vertical="center"/>
    </xf>
    <xf numFmtId="0" fontId="21" fillId="0" borderId="44" xfId="0" applyFont="1" applyBorder="1" applyAlignment="1">
      <alignment horizontal="center" vertical="center"/>
    </xf>
    <xf numFmtId="0" fontId="21" fillId="0" borderId="45" xfId="0" applyFont="1" applyBorder="1" applyAlignment="1">
      <alignment horizontal="center" vertical="center"/>
    </xf>
    <xf numFmtId="0" fontId="21" fillId="0" borderId="37" xfId="0" applyFont="1" applyBorder="1" applyAlignment="1">
      <alignment horizontal="center" vertical="center"/>
    </xf>
    <xf numFmtId="0" fontId="21" fillId="0" borderId="25" xfId="0" applyFont="1" applyBorder="1" applyAlignment="1">
      <alignment horizontal="center" vertical="center"/>
    </xf>
    <xf numFmtId="0" fontId="21" fillId="0" borderId="51" xfId="0" applyFont="1" applyBorder="1" applyAlignment="1">
      <alignment horizontal="center" vertical="center"/>
    </xf>
    <xf numFmtId="0" fontId="21" fillId="0" borderId="52" xfId="0" applyFont="1" applyBorder="1" applyAlignment="1">
      <alignment horizontal="center" vertical="center"/>
    </xf>
    <xf numFmtId="0" fontId="21" fillId="0" borderId="59" xfId="0" applyFont="1" applyBorder="1" applyAlignment="1">
      <alignment horizontal="center" vertical="center"/>
    </xf>
    <xf numFmtId="0" fontId="21" fillId="0" borderId="5" xfId="0" applyFont="1" applyBorder="1" applyAlignment="1">
      <alignment horizontal="center" vertical="center"/>
    </xf>
    <xf numFmtId="0" fontId="21" fillId="0" borderId="9" xfId="0" applyFont="1" applyBorder="1" applyAlignment="1">
      <alignment horizontal="center" vertical="center"/>
    </xf>
    <xf numFmtId="38" fontId="24" fillId="0" borderId="79" xfId="1" quotePrefix="1" applyFont="1" applyBorder="1" applyAlignment="1" applyProtection="1">
      <alignment horizontal="right"/>
      <protection locked="0"/>
    </xf>
    <xf numFmtId="49" fontId="18" fillId="0" borderId="1" xfId="0" applyNumberFormat="1" applyFont="1" applyBorder="1" applyAlignment="1">
      <alignment horizontal="center"/>
    </xf>
    <xf numFmtId="0" fontId="18" fillId="0" borderId="1" xfId="0" applyFont="1" applyBorder="1" applyAlignment="1">
      <alignment horizontal="center"/>
    </xf>
    <xf numFmtId="178" fontId="18" fillId="0" borderId="1" xfId="0" applyNumberFormat="1" applyFont="1" applyBorder="1" applyAlignment="1"/>
    <xf numFmtId="178" fontId="18" fillId="0" borderId="0" xfId="0" applyNumberFormat="1" applyFont="1" applyAlignment="1"/>
    <xf numFmtId="0" fontId="21" fillId="0" borderId="0" xfId="0" applyFont="1" applyBorder="1" applyAlignment="1">
      <alignment horizontal="center" vertical="center"/>
    </xf>
    <xf numFmtId="0" fontId="21" fillId="0" borderId="0" xfId="0" applyFont="1" applyBorder="1" applyAlignment="1">
      <alignment horizontal="center"/>
    </xf>
    <xf numFmtId="0" fontId="21" fillId="0" borderId="26" xfId="0" applyFont="1" applyBorder="1" applyAlignment="1">
      <alignment horizontal="center" vertical="center"/>
    </xf>
    <xf numFmtId="0" fontId="21" fillId="0" borderId="28" xfId="0" applyFont="1" applyBorder="1" applyAlignment="1">
      <alignment horizontal="center" vertical="center"/>
    </xf>
    <xf numFmtId="0" fontId="21" fillId="0" borderId="27" xfId="0" applyFont="1" applyBorder="1" applyAlignment="1">
      <alignment horizontal="center" vertical="center"/>
    </xf>
    <xf numFmtId="0" fontId="37" fillId="3" borderId="26" xfId="0" applyFont="1" applyFill="1" applyBorder="1" applyAlignment="1">
      <alignment horizontal="center" vertical="center"/>
    </xf>
    <xf numFmtId="0" fontId="37" fillId="3" borderId="28" xfId="0" applyFont="1" applyFill="1" applyBorder="1" applyAlignment="1">
      <alignment horizontal="center" vertical="center"/>
    </xf>
    <xf numFmtId="0" fontId="37" fillId="3" borderId="27" xfId="0" applyFont="1" applyFill="1" applyBorder="1" applyAlignment="1">
      <alignment horizontal="center" vertical="center"/>
    </xf>
    <xf numFmtId="0" fontId="35" fillId="0" borderId="0" xfId="0" applyFont="1" applyAlignment="1">
      <alignment horizontal="center"/>
    </xf>
    <xf numFmtId="0" fontId="21" fillId="0" borderId="0" xfId="0" applyFont="1" applyAlignment="1">
      <alignment horizontal="center" vertical="center"/>
    </xf>
    <xf numFmtId="0" fontId="36" fillId="3" borderId="26" xfId="0" applyFont="1" applyFill="1" applyBorder="1" applyAlignment="1">
      <alignment horizontal="center" vertical="center"/>
    </xf>
    <xf numFmtId="0" fontId="36" fillId="3" borderId="27" xfId="0" applyFont="1" applyFill="1" applyBorder="1" applyAlignment="1">
      <alignment horizontal="center" vertical="center"/>
    </xf>
    <xf numFmtId="0" fontId="41" fillId="0" borderId="3" xfId="0" applyFont="1" applyBorder="1" applyAlignment="1">
      <alignment horizontal="center" wrapText="1"/>
    </xf>
    <xf numFmtId="0" fontId="41" fillId="0" borderId="4" xfId="0" applyFont="1" applyBorder="1" applyAlignment="1">
      <alignment horizontal="center" wrapText="1"/>
    </xf>
    <xf numFmtId="0" fontId="26" fillId="0" borderId="0" xfId="0" applyFont="1" applyAlignment="1">
      <alignment horizontal="center"/>
    </xf>
    <xf numFmtId="0" fontId="46" fillId="3" borderId="96" xfId="0" applyFont="1" applyFill="1" applyBorder="1" applyAlignment="1">
      <alignment horizontal="center"/>
    </xf>
  </cellXfs>
  <cellStyles count="3">
    <cellStyle name="桁区切り" xfId="1" builtinId="6"/>
    <cellStyle name="標準" xfId="0" builtinId="0"/>
    <cellStyle name="標準_26-751大和電気工業(本社)" xfId="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53</xdr:row>
      <xdr:rowOff>0</xdr:rowOff>
    </xdr:from>
    <xdr:to>
      <xdr:col>17</xdr:col>
      <xdr:colOff>93549</xdr:colOff>
      <xdr:row>55</xdr:row>
      <xdr:rowOff>133350</xdr:rowOff>
    </xdr:to>
    <xdr:sp macro="" textlink="">
      <xdr:nvSpPr>
        <xdr:cNvPr id="3" name="テキスト ボックス 2">
          <a:extLst>
            <a:ext uri="{FF2B5EF4-FFF2-40B4-BE49-F238E27FC236}">
              <a16:creationId xmlns="" xmlns:a16="http://schemas.microsoft.com/office/drawing/2014/main" id="{00000000-0008-0000-0000-000003000000}"/>
            </a:ext>
          </a:extLst>
        </xdr:cNvPr>
        <xdr:cNvSpPr txBox="1"/>
      </xdr:nvSpPr>
      <xdr:spPr>
        <a:xfrm>
          <a:off x="0" y="8504464"/>
          <a:ext cx="3274219" cy="507547"/>
        </a:xfrm>
        <a:prstGeom prst="rect">
          <a:avLst/>
        </a:prstGeom>
        <a:solidFill>
          <a:srgbClr val="FFFF00"/>
        </a:solidFill>
        <a:ln w="9525" cmpd="sng">
          <a:solidFill>
            <a:schemeClr val="lt1">
              <a:shade val="50000"/>
              <a:alpha val="99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 </a:t>
          </a:r>
          <a:r>
            <a:rPr kumimoji="1" lang="ja-JP" altLang="en-US" sz="1100" b="1">
              <a:solidFill>
                <a:srgbClr val="FF0000"/>
              </a:solidFill>
            </a:rPr>
            <a:t>このシートには入力できません。</a:t>
          </a:r>
          <a:r>
            <a:rPr kumimoji="1" lang="en-US" altLang="ja-JP" sz="1100" b="1">
              <a:solidFill>
                <a:srgbClr val="FF0000"/>
              </a:solidFill>
            </a:rPr>
            <a:t/>
          </a:r>
          <a:br>
            <a:rPr kumimoji="1" lang="en-US" altLang="ja-JP" sz="1100" b="1">
              <a:solidFill>
                <a:srgbClr val="FF0000"/>
              </a:solidFill>
            </a:rPr>
          </a:br>
          <a:r>
            <a:rPr kumimoji="1" lang="ja-JP" altLang="en-US" sz="1100" b="1">
              <a:solidFill>
                <a:srgbClr val="FF0000"/>
              </a:solidFill>
            </a:rPr>
            <a:t>入力・修正は（貴社控）シートよりおこなって下さい。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33</xdr:col>
      <xdr:colOff>0</xdr:colOff>
      <xdr:row>45</xdr:row>
      <xdr:rowOff>171450</xdr:rowOff>
    </xdr:from>
    <xdr:to>
      <xdr:col>35</xdr:col>
      <xdr:colOff>180975</xdr:colOff>
      <xdr:row>47</xdr:row>
      <xdr:rowOff>95250</xdr:rowOff>
    </xdr:to>
    <xdr:sp macro="" textlink="">
      <xdr:nvSpPr>
        <xdr:cNvPr id="2" name="Oval 6">
          <a:extLst>
            <a:ext uri="{FF2B5EF4-FFF2-40B4-BE49-F238E27FC236}">
              <a16:creationId xmlns="" xmlns:a16="http://schemas.microsoft.com/office/drawing/2014/main" id="{00000000-0008-0000-0200-000002000000}"/>
            </a:ext>
          </a:extLst>
        </xdr:cNvPr>
        <xdr:cNvSpPr>
          <a:spLocks noChangeArrowheads="1"/>
        </xdr:cNvSpPr>
      </xdr:nvSpPr>
      <xdr:spPr bwMode="auto">
        <a:xfrm>
          <a:off x="8515350" y="12525375"/>
          <a:ext cx="657225" cy="514350"/>
        </a:xfrm>
        <a:prstGeom prst="ellipse">
          <a:avLst/>
        </a:prstGeom>
        <a:solidFill>
          <a:srgbClr xmlns:mc="http://schemas.openxmlformats.org/markup-compatibility/2006" xmlns:a14="http://schemas.microsoft.com/office/drawing/2010/main" val="FFFFFF" mc:Ignorable="a14" a14:legacySpreadsheetColorIndex="9"/>
        </a:solidFill>
        <a:ln w="12700">
          <a:solidFill>
            <a:sysClr val="windowText" lastClr="000000"/>
          </a:solidFill>
          <a:round/>
          <a:headEnd/>
          <a:tailEnd/>
        </a:ln>
      </xdr:spPr>
      <xdr:txBody>
        <a:bodyPr vertOverflow="clip" wrap="square" lIns="45720" tIns="27432" rIns="0" bIns="0" anchor="ctr" upright="1"/>
        <a:lstStyle/>
        <a:p>
          <a:pPr algn="ctr" rtl="0">
            <a:defRPr sz="1000"/>
          </a:pPr>
          <a:r>
            <a:rPr lang="ja-JP" altLang="en-US" sz="2000" b="0" i="0" u="none" strike="noStrike" baseline="0">
              <a:solidFill>
                <a:sysClr val="windowText" lastClr="000000"/>
              </a:solidFill>
              <a:latin typeface="ＭＳ Ｐゴシック"/>
              <a:ea typeface="ＭＳ Ｐゴシック"/>
            </a:rPr>
            <a:t>例</a:t>
          </a:r>
        </a:p>
      </xdr:txBody>
    </xdr:sp>
    <xdr:clientData/>
  </xdr:twoCellAnchor>
  <xdr:twoCellAnchor>
    <xdr:from>
      <xdr:col>35</xdr:col>
      <xdr:colOff>66675</xdr:colOff>
      <xdr:row>0</xdr:row>
      <xdr:rowOff>447676</xdr:rowOff>
    </xdr:from>
    <xdr:to>
      <xdr:col>52</xdr:col>
      <xdr:colOff>47625</xdr:colOff>
      <xdr:row>2</xdr:row>
      <xdr:rowOff>171451</xdr:rowOff>
    </xdr:to>
    <xdr:sp macro="" textlink="">
      <xdr:nvSpPr>
        <xdr:cNvPr id="3" name="AutoShape 16">
          <a:extLst>
            <a:ext uri="{FF2B5EF4-FFF2-40B4-BE49-F238E27FC236}">
              <a16:creationId xmlns="" xmlns:a16="http://schemas.microsoft.com/office/drawing/2014/main" id="{00000000-0008-0000-0200-000003000000}"/>
            </a:ext>
          </a:extLst>
        </xdr:cNvPr>
        <xdr:cNvSpPr>
          <a:spLocks noChangeArrowheads="1"/>
        </xdr:cNvSpPr>
      </xdr:nvSpPr>
      <xdr:spPr bwMode="auto">
        <a:xfrm>
          <a:off x="9058275" y="447676"/>
          <a:ext cx="3914775" cy="609600"/>
        </a:xfrm>
        <a:prstGeom prst="wedgeRectCallout">
          <a:avLst>
            <a:gd name="adj1" fmla="val 20873"/>
            <a:gd name="adj2" fmla="val 110167"/>
          </a:avLst>
        </a:prstGeom>
        <a:solidFill>
          <a:srgbClr xmlns:mc="http://schemas.openxmlformats.org/markup-compatibility/2006" xmlns:a14="http://schemas.microsoft.com/office/drawing/2010/main" val="FFFFFF" mc:Ignorable="a14" a14:legacySpreadsheetColorIndex="9"/>
        </a:solidFill>
        <a:ln w="9525">
          <a:solidFill>
            <a:sysClr val="windowText" lastClr="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   </a:t>
          </a:r>
          <a:r>
            <a:rPr lang="en-US" altLang="ja-JP" sz="1100" b="0" i="0" u="none" strike="noStrike" baseline="-25000">
              <a:solidFill>
                <a:sysClr val="windowText" lastClr="000000"/>
              </a:solidFill>
              <a:latin typeface="ＭＳ Ｐゴシック"/>
              <a:ea typeface="ＭＳ Ｐゴシック"/>
            </a:rPr>
            <a:t/>
          </a:r>
          <a:br>
            <a:rPr lang="en-US" altLang="ja-JP" sz="1100" b="0" i="0" u="none" strike="noStrike" baseline="-25000">
              <a:solidFill>
                <a:sysClr val="windowText" lastClr="000000"/>
              </a:solidFill>
              <a:latin typeface="ＭＳ Ｐゴシック"/>
              <a:ea typeface="ＭＳ Ｐゴシック"/>
            </a:rPr>
          </a:br>
          <a:r>
            <a:rPr lang="en-US" altLang="ja-JP" sz="1100" b="0" i="0" u="none" strike="noStrike" baseline="-25000">
              <a:solidFill>
                <a:sysClr val="windowText" lastClr="000000"/>
              </a:solidFill>
              <a:latin typeface="ＭＳ Ｐゴシック"/>
              <a:ea typeface="ＭＳ Ｐゴシック"/>
            </a:rPr>
            <a:t>      </a:t>
          </a:r>
          <a:r>
            <a:rPr lang="ja-JP" altLang="en-US" sz="1200" b="1" i="0" u="none" strike="noStrike" baseline="0">
              <a:solidFill>
                <a:sysClr val="windowText" lastClr="000000"/>
              </a:solidFill>
              <a:latin typeface="ＭＳ Ｐゴシック"/>
              <a:ea typeface="ＭＳ Ｐゴシック"/>
            </a:rPr>
            <a:t>請求書発行日付けは必ずご記入下さい。</a:t>
          </a:r>
        </a:p>
        <a:p>
          <a:pPr algn="l" rtl="0">
            <a:lnSpc>
              <a:spcPts val="1300"/>
            </a:lnSpc>
            <a:defRPr sz="1000"/>
          </a:pPr>
          <a:r>
            <a:rPr lang="ja-JP" altLang="en-US" sz="1200" b="0" i="0" u="none" strike="noStrike" baseline="0">
              <a:solidFill>
                <a:sysClr val="windowText" lastClr="000000"/>
              </a:solidFill>
              <a:latin typeface="ＭＳ Ｐゴシック"/>
              <a:ea typeface="ＭＳ Ｐゴシック"/>
            </a:rPr>
            <a:t>   日付は曜日に関係無く月末の日付が自動で出ます。</a:t>
          </a:r>
        </a:p>
      </xdr:txBody>
    </xdr:sp>
    <xdr:clientData/>
  </xdr:twoCellAnchor>
  <xdr:twoCellAnchor>
    <xdr:from>
      <xdr:col>19</xdr:col>
      <xdr:colOff>200025</xdr:colOff>
      <xdr:row>36</xdr:row>
      <xdr:rowOff>9524</xdr:rowOff>
    </xdr:from>
    <xdr:to>
      <xdr:col>39</xdr:col>
      <xdr:colOff>180975</xdr:colOff>
      <xdr:row>41</xdr:row>
      <xdr:rowOff>85725</xdr:rowOff>
    </xdr:to>
    <xdr:sp macro="" textlink="">
      <xdr:nvSpPr>
        <xdr:cNvPr id="4" name="AutoShape 17">
          <a:extLst>
            <a:ext uri="{FF2B5EF4-FFF2-40B4-BE49-F238E27FC236}">
              <a16:creationId xmlns="" xmlns:a16="http://schemas.microsoft.com/office/drawing/2014/main" id="{00000000-0008-0000-0200-000004000000}"/>
            </a:ext>
          </a:extLst>
        </xdr:cNvPr>
        <xdr:cNvSpPr>
          <a:spLocks noChangeArrowheads="1"/>
        </xdr:cNvSpPr>
      </xdr:nvSpPr>
      <xdr:spPr bwMode="auto">
        <a:xfrm>
          <a:off x="5381625" y="9848849"/>
          <a:ext cx="4743450" cy="1362076"/>
        </a:xfrm>
        <a:prstGeom prst="wedgeRectCallout">
          <a:avLst>
            <a:gd name="adj1" fmla="val 9898"/>
            <a:gd name="adj2" fmla="val -102522"/>
          </a:avLst>
        </a:prstGeom>
        <a:noFill/>
        <a:ln w="25400">
          <a:solidFill>
            <a:sysClr val="windowText" lastClr="000000"/>
          </a:solidFill>
          <a:miter lim="800000"/>
          <a:headEnd/>
          <a:tailEnd/>
        </a:ln>
      </xdr:spPr>
      <xdr:txBody>
        <a:bodyPr vertOverflow="clip" wrap="square" lIns="27432" tIns="18288" rIns="0" bIns="0" anchor="t" upright="1"/>
        <a:lstStyle/>
        <a:p>
          <a:pPr algn="l" rtl="0">
            <a:lnSpc>
              <a:spcPts val="1300"/>
            </a:lnSpc>
            <a:defRPr sz="1000"/>
          </a:pPr>
          <a:r>
            <a:rPr lang="ja-JP" altLang="en-US" sz="1100" b="1" i="0" u="none" strike="noStrike" baseline="0">
              <a:solidFill>
                <a:sysClr val="windowText" lastClr="000000"/>
              </a:solidFill>
              <a:latin typeface="ＭＳ Ｐゴシック"/>
              <a:ea typeface="ＭＳ Ｐゴシック"/>
            </a:rPr>
            <a:t>  </a:t>
          </a:r>
          <a:endParaRPr lang="en-US" altLang="ja-JP" sz="1100" b="1" i="0" u="none" strike="noStrike" baseline="0">
            <a:solidFill>
              <a:sysClr val="windowText" lastClr="000000"/>
            </a:solidFill>
            <a:latin typeface="ＭＳ Ｐゴシック"/>
            <a:ea typeface="ＭＳ Ｐゴシック"/>
          </a:endParaRPr>
        </a:p>
        <a:p>
          <a:pPr algn="l" rtl="0">
            <a:lnSpc>
              <a:spcPts val="1300"/>
            </a:lnSpc>
            <a:defRPr sz="1000"/>
          </a:pPr>
          <a:r>
            <a:rPr lang="ja-JP" altLang="en-US" sz="1200" b="1" i="0" u="none" strike="noStrike" baseline="0">
              <a:solidFill>
                <a:sysClr val="windowText" lastClr="000000"/>
              </a:solidFill>
              <a:latin typeface="ＭＳ Ｐゴシック"/>
              <a:ea typeface="ＭＳ Ｐゴシック"/>
            </a:rPr>
            <a:t>   今回請求金額の入力だけで無く、</a:t>
          </a:r>
        </a:p>
        <a:p>
          <a:pPr algn="l" rtl="0">
            <a:defRPr sz="1000"/>
          </a:pPr>
          <a:r>
            <a:rPr lang="ja-JP" altLang="en-US" sz="1200" b="1" i="0" u="none" strike="noStrike" baseline="0">
              <a:solidFill>
                <a:sysClr val="windowText" lastClr="000000"/>
              </a:solidFill>
              <a:latin typeface="ＭＳ Ｐゴシック"/>
              <a:ea typeface="ＭＳ Ｐゴシック"/>
            </a:rPr>
            <a:t>   契約金額・既請求済金額を必ずご入力下さい。</a:t>
          </a:r>
          <a:r>
            <a:rPr lang="en-US" altLang="ja-JP" sz="1200" b="1" i="0" u="none" strike="noStrike" baseline="0">
              <a:solidFill>
                <a:sysClr val="windowText" lastClr="000000"/>
              </a:solidFill>
              <a:latin typeface="ＭＳ Ｐゴシック"/>
              <a:ea typeface="ＭＳ Ｐゴシック"/>
            </a:rPr>
            <a:t/>
          </a:r>
          <a:br>
            <a:rPr lang="en-US" altLang="ja-JP" sz="1200" b="1" i="0" u="none" strike="noStrike" baseline="0">
              <a:solidFill>
                <a:sysClr val="windowText" lastClr="000000"/>
              </a:solidFill>
              <a:latin typeface="ＭＳ Ｐゴシック"/>
              <a:ea typeface="ＭＳ Ｐゴシック"/>
            </a:rPr>
          </a:br>
          <a:r>
            <a:rPr lang="ja-JP" altLang="en-US" sz="1200" b="1" i="0" u="none" strike="noStrike" baseline="0">
              <a:solidFill>
                <a:sysClr val="windowText" lastClr="000000"/>
              </a:solidFill>
              <a:latin typeface="ＭＳ Ｐゴシック"/>
              <a:ea typeface="ＭＳ Ｐゴシック"/>
            </a:rPr>
            <a:t>　　（未成残高は自動で出ます）</a:t>
          </a:r>
        </a:p>
        <a:p>
          <a:pPr algn="l" rtl="0">
            <a:lnSpc>
              <a:spcPts val="1300"/>
            </a:lnSpc>
            <a:defRPr sz="1000"/>
          </a:pPr>
          <a:endParaRPr kumimoji="1" lang="ja-JP" altLang="en-US" sz="1200">
            <a:solidFill>
              <a:schemeClr val="tx1"/>
            </a:solidFill>
            <a:latin typeface="+mn-lt"/>
            <a:ea typeface="+mn-ea"/>
            <a:cs typeface="+mn-cs"/>
          </a:endParaRPr>
        </a:p>
        <a:p>
          <a:pPr algn="l" rtl="0">
            <a:lnSpc>
              <a:spcPts val="1300"/>
            </a:lnSpc>
            <a:defRPr sz="1000"/>
          </a:pPr>
          <a:r>
            <a:rPr lang="ja-JP" altLang="en-US" sz="1200" b="1" i="0" u="none" strike="noStrike" baseline="0">
              <a:solidFill>
                <a:sysClr val="windowText" lastClr="000000"/>
              </a:solidFill>
              <a:latin typeface="ＭＳ Ｐゴシック"/>
              <a:ea typeface="ＭＳ Ｐゴシック"/>
            </a:rPr>
            <a:t>   金額￥0 の場合も空白では無く、必ず￥0 とご記入下さい。</a:t>
          </a:r>
        </a:p>
        <a:p>
          <a:pPr algn="l" rtl="0">
            <a:defRPr sz="1000"/>
          </a:pPr>
          <a:endParaRPr lang="ja-JP" altLang="en-US" sz="1100" b="0" i="0" u="none" strike="noStrike" baseline="0">
            <a:solidFill>
              <a:srgbClr val="FF0000"/>
            </a:solidFill>
            <a:latin typeface="ＭＳ Ｐゴシック"/>
            <a:ea typeface="ＭＳ Ｐゴシック"/>
          </a:endParaRPr>
        </a:p>
        <a:p>
          <a:pPr algn="l" rtl="0">
            <a:lnSpc>
              <a:spcPts val="1200"/>
            </a:lnSpc>
            <a:defRPr sz="1000"/>
          </a:pPr>
          <a:endParaRPr lang="ja-JP" altLang="en-US" sz="1100" b="0" i="0" u="none" strike="noStrike" baseline="0">
            <a:solidFill>
              <a:srgbClr val="FF0000"/>
            </a:solidFill>
            <a:latin typeface="ＭＳ Ｐゴシック"/>
            <a:ea typeface="ＭＳ Ｐゴシック"/>
          </a:endParaRPr>
        </a:p>
      </xdr:txBody>
    </xdr:sp>
    <xdr:clientData/>
  </xdr:twoCellAnchor>
  <xdr:oneCellAnchor>
    <xdr:from>
      <xdr:col>35</xdr:col>
      <xdr:colOff>40199</xdr:colOff>
      <xdr:row>5</xdr:row>
      <xdr:rowOff>195216</xdr:rowOff>
    </xdr:from>
    <xdr:ext cx="759902" cy="785860"/>
    <xdr:sp macro="" textlink="">
      <xdr:nvSpPr>
        <xdr:cNvPr id="5" name="テキスト ボックス 4">
          <a:extLst>
            <a:ext uri="{FF2B5EF4-FFF2-40B4-BE49-F238E27FC236}">
              <a16:creationId xmlns="" xmlns:a16="http://schemas.microsoft.com/office/drawing/2014/main" id="{00000000-0008-0000-0200-000005000000}"/>
            </a:ext>
          </a:extLst>
        </xdr:cNvPr>
        <xdr:cNvSpPr txBox="1"/>
      </xdr:nvSpPr>
      <xdr:spPr>
        <a:xfrm>
          <a:off x="9031799" y="1909716"/>
          <a:ext cx="759902" cy="7858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2800" b="1">
              <a:solidFill>
                <a:sysClr val="windowText" lastClr="000000"/>
              </a:solidFill>
            </a:rPr>
            <a:t>③</a:t>
          </a:r>
          <a:endParaRPr kumimoji="1" lang="ja-JP" altLang="en-US" sz="2400" b="1">
            <a:solidFill>
              <a:sysClr val="windowText" lastClr="000000"/>
            </a:solidFill>
          </a:endParaRPr>
        </a:p>
      </xdr:txBody>
    </xdr:sp>
    <xdr:clientData/>
  </xdr:oneCellAnchor>
  <xdr:oneCellAnchor>
    <xdr:from>
      <xdr:col>19</xdr:col>
      <xdr:colOff>127140</xdr:colOff>
      <xdr:row>46</xdr:row>
      <xdr:rowOff>171450</xdr:rowOff>
    </xdr:from>
    <xdr:ext cx="1407758" cy="492443"/>
    <xdr:sp macro="" textlink="">
      <xdr:nvSpPr>
        <xdr:cNvPr id="6" name="テキスト ボックス 5">
          <a:extLst>
            <a:ext uri="{FF2B5EF4-FFF2-40B4-BE49-F238E27FC236}">
              <a16:creationId xmlns="" xmlns:a16="http://schemas.microsoft.com/office/drawing/2014/main" id="{00000000-0008-0000-0200-000006000000}"/>
            </a:ext>
          </a:extLst>
        </xdr:cNvPr>
        <xdr:cNvSpPr txBox="1"/>
      </xdr:nvSpPr>
      <xdr:spPr>
        <a:xfrm>
          <a:off x="5308740" y="12915900"/>
          <a:ext cx="1407758"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2400" b="1">
              <a:solidFill>
                <a:sysClr val="windowText" lastClr="000000"/>
              </a:solidFill>
            </a:rPr>
            <a:t>③ </a:t>
          </a:r>
          <a:r>
            <a:rPr kumimoji="1" lang="ja-JP" altLang="en-US" sz="1200" b="1">
              <a:solidFill>
                <a:sysClr val="windowText" lastClr="000000"/>
              </a:solidFill>
            </a:rPr>
            <a:t>取引先コード</a:t>
          </a:r>
          <a:endParaRPr kumimoji="1" lang="ja-JP" altLang="en-US" sz="2400" b="1">
            <a:solidFill>
              <a:sysClr val="windowText" lastClr="000000"/>
            </a:solidFill>
          </a:endParaRPr>
        </a:p>
      </xdr:txBody>
    </xdr:sp>
    <xdr:clientData/>
  </xdr:oneCellAnchor>
  <xdr:oneCellAnchor>
    <xdr:from>
      <xdr:col>2</xdr:col>
      <xdr:colOff>485775</xdr:colOff>
      <xdr:row>14</xdr:row>
      <xdr:rowOff>38101</xdr:rowOff>
    </xdr:from>
    <xdr:ext cx="1047749" cy="714374"/>
    <xdr:sp macro="" textlink="">
      <xdr:nvSpPr>
        <xdr:cNvPr id="7" name="テキスト ボックス 6">
          <a:extLst>
            <a:ext uri="{FF2B5EF4-FFF2-40B4-BE49-F238E27FC236}">
              <a16:creationId xmlns="" xmlns:a16="http://schemas.microsoft.com/office/drawing/2014/main" id="{00000000-0008-0000-0200-000007000000}"/>
            </a:ext>
          </a:extLst>
        </xdr:cNvPr>
        <xdr:cNvSpPr txBox="1"/>
      </xdr:nvSpPr>
      <xdr:spPr>
        <a:xfrm>
          <a:off x="1266825" y="4114801"/>
          <a:ext cx="1047749" cy="714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400" b="1">
              <a:solidFill>
                <a:sysClr val="windowText" lastClr="000000"/>
              </a:solidFill>
            </a:rPr>
            <a:t>⑤</a:t>
          </a:r>
        </a:p>
      </xdr:txBody>
    </xdr:sp>
    <xdr:clientData/>
  </xdr:oneCellAnchor>
  <xdr:oneCellAnchor>
    <xdr:from>
      <xdr:col>9</xdr:col>
      <xdr:colOff>7445</xdr:colOff>
      <xdr:row>56</xdr:row>
      <xdr:rowOff>123825</xdr:rowOff>
    </xdr:from>
    <xdr:ext cx="563232" cy="492443"/>
    <xdr:sp macro="" textlink="">
      <xdr:nvSpPr>
        <xdr:cNvPr id="8" name="テキスト ボックス 7">
          <a:extLst>
            <a:ext uri="{FF2B5EF4-FFF2-40B4-BE49-F238E27FC236}">
              <a16:creationId xmlns="" xmlns:a16="http://schemas.microsoft.com/office/drawing/2014/main" id="{00000000-0008-0000-0200-000008000000}"/>
            </a:ext>
          </a:extLst>
        </xdr:cNvPr>
        <xdr:cNvSpPr txBox="1"/>
      </xdr:nvSpPr>
      <xdr:spPr>
        <a:xfrm>
          <a:off x="2922095" y="14868525"/>
          <a:ext cx="563232"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2400" b="1">
              <a:solidFill>
                <a:sysClr val="windowText" lastClr="000000"/>
              </a:solidFill>
            </a:rPr>
            <a:t>⑤ </a:t>
          </a:r>
        </a:p>
      </xdr:txBody>
    </xdr:sp>
    <xdr:clientData/>
  </xdr:oneCellAnchor>
  <xdr:oneCellAnchor>
    <xdr:from>
      <xdr:col>8</xdr:col>
      <xdr:colOff>213680</xdr:colOff>
      <xdr:row>57</xdr:row>
      <xdr:rowOff>276225</xdr:rowOff>
    </xdr:from>
    <xdr:ext cx="493660" cy="492443"/>
    <xdr:sp macro="" textlink="">
      <xdr:nvSpPr>
        <xdr:cNvPr id="9" name="テキスト ボックス 8">
          <a:extLst>
            <a:ext uri="{FF2B5EF4-FFF2-40B4-BE49-F238E27FC236}">
              <a16:creationId xmlns="" xmlns:a16="http://schemas.microsoft.com/office/drawing/2014/main" id="{00000000-0008-0000-0200-000009000000}"/>
            </a:ext>
          </a:extLst>
        </xdr:cNvPr>
        <xdr:cNvSpPr txBox="1"/>
      </xdr:nvSpPr>
      <xdr:spPr>
        <a:xfrm>
          <a:off x="2909255" y="15220950"/>
          <a:ext cx="49366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2400" b="1">
              <a:solidFill>
                <a:sysClr val="windowText" lastClr="000000"/>
              </a:solidFill>
            </a:rPr>
            <a:t>⑥</a:t>
          </a:r>
          <a:endParaRPr kumimoji="1" lang="en-US" altLang="ja-JP" sz="2400" b="1">
            <a:solidFill>
              <a:sysClr val="windowText" lastClr="000000"/>
            </a:solidFill>
          </a:endParaRPr>
        </a:p>
      </xdr:txBody>
    </xdr:sp>
    <xdr:clientData/>
  </xdr:oneCellAnchor>
  <xdr:twoCellAnchor>
    <xdr:from>
      <xdr:col>3</xdr:col>
      <xdr:colOff>96078</xdr:colOff>
      <xdr:row>19</xdr:row>
      <xdr:rowOff>28162</xdr:rowOff>
    </xdr:from>
    <xdr:to>
      <xdr:col>4</xdr:col>
      <xdr:colOff>163582</xdr:colOff>
      <xdr:row>30</xdr:row>
      <xdr:rowOff>110987</xdr:rowOff>
    </xdr:to>
    <xdr:sp macro="" textlink="">
      <xdr:nvSpPr>
        <xdr:cNvPr id="10" name="左中かっこ 9">
          <a:extLst>
            <a:ext uri="{FF2B5EF4-FFF2-40B4-BE49-F238E27FC236}">
              <a16:creationId xmlns="" xmlns:a16="http://schemas.microsoft.com/office/drawing/2014/main" id="{00000000-0008-0000-0200-00000A000000}"/>
            </a:ext>
          </a:extLst>
        </xdr:cNvPr>
        <xdr:cNvSpPr/>
      </xdr:nvSpPr>
      <xdr:spPr bwMode="auto">
        <a:xfrm>
          <a:off x="1543878" y="5324062"/>
          <a:ext cx="458029" cy="3016525"/>
        </a:xfrm>
        <a:prstGeom prst="leftBrace">
          <a:avLst/>
        </a:prstGeom>
        <a:noFill/>
        <a:ln w="254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12453</xdr:colOff>
      <xdr:row>23</xdr:row>
      <xdr:rowOff>98724</xdr:rowOff>
    </xdr:from>
    <xdr:ext cx="802527" cy="692562"/>
    <xdr:sp macro="" textlink="">
      <xdr:nvSpPr>
        <xdr:cNvPr id="11" name="テキスト ボックス 10">
          <a:extLst>
            <a:ext uri="{FF2B5EF4-FFF2-40B4-BE49-F238E27FC236}">
              <a16:creationId xmlns="" xmlns:a16="http://schemas.microsoft.com/office/drawing/2014/main" id="{00000000-0008-0000-0200-00000B000000}"/>
            </a:ext>
          </a:extLst>
        </xdr:cNvPr>
        <xdr:cNvSpPr txBox="1"/>
      </xdr:nvSpPr>
      <xdr:spPr>
        <a:xfrm>
          <a:off x="793503" y="6461424"/>
          <a:ext cx="802527" cy="6925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2400" b="1" i="0">
              <a:solidFill>
                <a:sysClr val="windowText" lastClr="000000"/>
              </a:solidFill>
            </a:rPr>
            <a:t>⑦ </a:t>
          </a:r>
          <a:endParaRPr kumimoji="1" lang="en-US" altLang="ja-JP" sz="2400" b="1" i="0">
            <a:solidFill>
              <a:sysClr val="windowText" lastClr="000000"/>
            </a:solidFill>
          </a:endParaRPr>
        </a:p>
        <a:p>
          <a:pPr algn="ctr"/>
          <a:r>
            <a:rPr kumimoji="1" lang="ja-JP" altLang="en-US" sz="1200" b="1">
              <a:solidFill>
                <a:sysClr val="windowText" lastClr="000000"/>
              </a:solidFill>
            </a:rPr>
            <a:t>注文番号</a:t>
          </a:r>
          <a:endParaRPr kumimoji="1" lang="ja-JP" altLang="en-US" sz="2400" b="1">
            <a:solidFill>
              <a:sysClr val="windowText" lastClr="000000"/>
            </a:solidFill>
          </a:endParaRPr>
        </a:p>
      </xdr:txBody>
    </xdr:sp>
    <xdr:clientData/>
  </xdr:oneCellAnchor>
  <xdr:oneCellAnchor>
    <xdr:from>
      <xdr:col>21</xdr:col>
      <xdr:colOff>166472</xdr:colOff>
      <xdr:row>56</xdr:row>
      <xdr:rowOff>113885</xdr:rowOff>
    </xdr:from>
    <xdr:ext cx="563232" cy="492443"/>
    <xdr:sp macro="" textlink="">
      <xdr:nvSpPr>
        <xdr:cNvPr id="12" name="テキスト ボックス 11">
          <a:extLst>
            <a:ext uri="{FF2B5EF4-FFF2-40B4-BE49-F238E27FC236}">
              <a16:creationId xmlns="" xmlns:a16="http://schemas.microsoft.com/office/drawing/2014/main" id="{00000000-0008-0000-0200-00000C000000}"/>
            </a:ext>
          </a:extLst>
        </xdr:cNvPr>
        <xdr:cNvSpPr txBox="1"/>
      </xdr:nvSpPr>
      <xdr:spPr>
        <a:xfrm>
          <a:off x="5824322" y="14858585"/>
          <a:ext cx="563232"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2400" b="1">
              <a:solidFill>
                <a:sysClr val="windowText" lastClr="000000"/>
              </a:solidFill>
            </a:rPr>
            <a:t>⑦ </a:t>
          </a:r>
        </a:p>
      </xdr:txBody>
    </xdr:sp>
    <xdr:clientData/>
  </xdr:oneCellAnchor>
  <xdr:twoCellAnchor>
    <xdr:from>
      <xdr:col>8</xdr:col>
      <xdr:colOff>57150</xdr:colOff>
      <xdr:row>16</xdr:row>
      <xdr:rowOff>44694</xdr:rowOff>
    </xdr:from>
    <xdr:to>
      <xdr:col>13</xdr:col>
      <xdr:colOff>200025</xdr:colOff>
      <xdr:row>29</xdr:row>
      <xdr:rowOff>142875</xdr:rowOff>
    </xdr:to>
    <xdr:sp macro="" textlink="">
      <xdr:nvSpPr>
        <xdr:cNvPr id="13" name="円/楕円 12">
          <a:extLst>
            <a:ext uri="{FF2B5EF4-FFF2-40B4-BE49-F238E27FC236}">
              <a16:creationId xmlns="" xmlns:a16="http://schemas.microsoft.com/office/drawing/2014/main" id="{00000000-0008-0000-0200-00000D000000}"/>
            </a:ext>
          </a:extLst>
        </xdr:cNvPr>
        <xdr:cNvSpPr/>
      </xdr:nvSpPr>
      <xdr:spPr bwMode="auto">
        <a:xfrm>
          <a:off x="2752725" y="4673844"/>
          <a:ext cx="1200150" cy="3431931"/>
        </a:xfrm>
        <a:prstGeom prst="ellipse">
          <a:avLst/>
        </a:prstGeom>
        <a:noFill/>
        <a:ln w="254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13</xdr:col>
      <xdr:colOff>25451</xdr:colOff>
      <xdr:row>34</xdr:row>
      <xdr:rowOff>84667</xdr:rowOff>
    </xdr:from>
    <xdr:ext cx="1202215" cy="1608666"/>
    <xdr:sp macro="" textlink="">
      <xdr:nvSpPr>
        <xdr:cNvPr id="14" name="テキスト ボックス 13">
          <a:extLst>
            <a:ext uri="{FF2B5EF4-FFF2-40B4-BE49-F238E27FC236}">
              <a16:creationId xmlns="" xmlns:a16="http://schemas.microsoft.com/office/drawing/2014/main" id="{00000000-0008-0000-0200-00000E000000}"/>
            </a:ext>
          </a:extLst>
        </xdr:cNvPr>
        <xdr:cNvSpPr txBox="1"/>
      </xdr:nvSpPr>
      <xdr:spPr>
        <a:xfrm>
          <a:off x="3803701" y="9376834"/>
          <a:ext cx="1202215" cy="16086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2400" b="1">
              <a:solidFill>
                <a:sysClr val="windowText" lastClr="000000"/>
              </a:solidFill>
            </a:rPr>
            <a:t>⑧ </a:t>
          </a:r>
          <a:endParaRPr kumimoji="1" lang="en-US" altLang="ja-JP" sz="2400" b="1">
            <a:solidFill>
              <a:sysClr val="windowText" lastClr="000000"/>
            </a:solidFill>
          </a:endParaRPr>
        </a:p>
        <a:p>
          <a:pPr algn="ctr"/>
          <a:r>
            <a:rPr kumimoji="1" lang="ja-JP" altLang="en-US" sz="1200" b="1">
              <a:solidFill>
                <a:sysClr val="windowText" lastClr="000000"/>
              </a:solidFill>
            </a:rPr>
            <a:t>支払方法を</a:t>
          </a:r>
          <a:endParaRPr kumimoji="1" lang="en-US" altLang="ja-JP" sz="1200" b="1">
            <a:solidFill>
              <a:sysClr val="windowText" lastClr="000000"/>
            </a:solidFill>
          </a:endParaRPr>
        </a:p>
        <a:p>
          <a:pPr algn="ctr"/>
          <a:r>
            <a:rPr kumimoji="1" lang="ja-JP" altLang="en-US" sz="1200" b="1">
              <a:solidFill>
                <a:sysClr val="windowText" lastClr="000000"/>
              </a:solidFill>
            </a:rPr>
            <a:t>選択して下さい</a:t>
          </a:r>
          <a:endParaRPr kumimoji="1" lang="en-US" altLang="ja-JP" sz="1200" b="1">
            <a:solidFill>
              <a:sysClr val="windowText" lastClr="000000"/>
            </a:solidFill>
          </a:endParaRPr>
        </a:p>
        <a:p>
          <a:pPr algn="ctr"/>
          <a:endParaRPr kumimoji="1" lang="en-US" altLang="ja-JP" sz="1200" b="1">
            <a:solidFill>
              <a:sysClr val="windowText" lastClr="000000"/>
            </a:solidFill>
          </a:endParaRPr>
        </a:p>
        <a:p>
          <a:pPr algn="ctr"/>
          <a:endParaRPr kumimoji="1" lang="ja-JP" altLang="en-US" sz="2400" b="1">
            <a:solidFill>
              <a:sysClr val="windowText" lastClr="000000"/>
            </a:solidFill>
          </a:endParaRPr>
        </a:p>
      </xdr:txBody>
    </xdr:sp>
    <xdr:clientData/>
  </xdr:oneCellAnchor>
  <xdr:twoCellAnchor>
    <xdr:from>
      <xdr:col>27</xdr:col>
      <xdr:colOff>199920</xdr:colOff>
      <xdr:row>22</xdr:row>
      <xdr:rowOff>24877</xdr:rowOff>
    </xdr:from>
    <xdr:to>
      <xdr:col>45</xdr:col>
      <xdr:colOff>0</xdr:colOff>
      <xdr:row>36</xdr:row>
      <xdr:rowOff>47625</xdr:rowOff>
    </xdr:to>
    <xdr:cxnSp macro="">
      <xdr:nvCxnSpPr>
        <xdr:cNvPr id="15" name="直線矢印コネクタ 14">
          <a:extLst>
            <a:ext uri="{FF2B5EF4-FFF2-40B4-BE49-F238E27FC236}">
              <a16:creationId xmlns="" xmlns:a16="http://schemas.microsoft.com/office/drawing/2014/main" id="{00000000-0008-0000-0200-00000F000000}"/>
            </a:ext>
          </a:extLst>
        </xdr:cNvPr>
        <xdr:cNvCxnSpPr>
          <a:stCxn id="34" idx="1"/>
        </xdr:cNvCxnSpPr>
      </xdr:nvCxnSpPr>
      <xdr:spPr bwMode="auto">
        <a:xfrm flipH="1" flipV="1">
          <a:off x="7286520" y="6120877"/>
          <a:ext cx="3981555" cy="3708923"/>
        </a:xfrm>
        <a:prstGeom prst="straightConnector1">
          <a:avLst/>
        </a:prstGeom>
        <a:solidFill>
          <a:srgbClr val="090000"/>
        </a:solidFill>
        <a:ln w="25400" cap="flat" cmpd="sng" algn="ctr">
          <a:solidFill>
            <a:sysClr val="windowText" lastClr="00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32</xdr:col>
      <xdr:colOff>25400</xdr:colOff>
      <xdr:row>70</xdr:row>
      <xdr:rowOff>74083</xdr:rowOff>
    </xdr:from>
    <xdr:ext cx="2366434" cy="549275"/>
    <xdr:sp macro="" textlink="">
      <xdr:nvSpPr>
        <xdr:cNvPr id="16" name="テキスト ボックス 15">
          <a:extLst>
            <a:ext uri="{FF2B5EF4-FFF2-40B4-BE49-F238E27FC236}">
              <a16:creationId xmlns="" xmlns:a16="http://schemas.microsoft.com/office/drawing/2014/main" id="{00000000-0008-0000-0200-000010000000}"/>
            </a:ext>
          </a:extLst>
        </xdr:cNvPr>
        <xdr:cNvSpPr txBox="1"/>
      </xdr:nvSpPr>
      <xdr:spPr>
        <a:xfrm>
          <a:off x="8428567" y="18721916"/>
          <a:ext cx="2366434" cy="549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2400" b="1">
              <a:solidFill>
                <a:sysClr val="windowText" lastClr="000000"/>
              </a:solidFill>
            </a:rPr>
            <a:t>⑧ </a:t>
          </a:r>
          <a:r>
            <a:rPr kumimoji="1" lang="ja-JP" altLang="en-US" sz="1200" b="1">
              <a:solidFill>
                <a:sysClr val="windowText" lastClr="000000"/>
              </a:solidFill>
            </a:rPr>
            <a:t>支払方法　　　</a:t>
          </a:r>
          <a:endParaRPr kumimoji="1" lang="ja-JP" altLang="en-US" sz="2400" b="1">
            <a:solidFill>
              <a:sysClr val="windowText" lastClr="000000"/>
            </a:solidFill>
          </a:endParaRPr>
        </a:p>
      </xdr:txBody>
    </xdr:sp>
    <xdr:clientData/>
  </xdr:oneCellAnchor>
  <xdr:twoCellAnchor>
    <xdr:from>
      <xdr:col>26</xdr:col>
      <xdr:colOff>38099</xdr:colOff>
      <xdr:row>60</xdr:row>
      <xdr:rowOff>57150</xdr:rowOff>
    </xdr:from>
    <xdr:to>
      <xdr:col>31</xdr:col>
      <xdr:colOff>175846</xdr:colOff>
      <xdr:row>67</xdr:row>
      <xdr:rowOff>301136</xdr:rowOff>
    </xdr:to>
    <xdr:sp macro="" textlink="">
      <xdr:nvSpPr>
        <xdr:cNvPr id="17" name="円/楕円 16">
          <a:extLst>
            <a:ext uri="{FF2B5EF4-FFF2-40B4-BE49-F238E27FC236}">
              <a16:creationId xmlns="" xmlns:a16="http://schemas.microsoft.com/office/drawing/2014/main" id="{00000000-0008-0000-0200-000011000000}"/>
            </a:ext>
          </a:extLst>
        </xdr:cNvPr>
        <xdr:cNvSpPr/>
      </xdr:nvSpPr>
      <xdr:spPr bwMode="auto">
        <a:xfrm>
          <a:off x="6886574" y="15944850"/>
          <a:ext cx="1328372" cy="2253761"/>
        </a:xfrm>
        <a:prstGeom prst="ellipse">
          <a:avLst/>
        </a:prstGeom>
        <a:noFill/>
        <a:ln w="254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31</xdr:col>
      <xdr:colOff>98426</xdr:colOff>
      <xdr:row>66</xdr:row>
      <xdr:rowOff>283899</xdr:rowOff>
    </xdr:from>
    <xdr:to>
      <xdr:col>33</xdr:col>
      <xdr:colOff>179917</xdr:colOff>
      <xdr:row>70</xdr:row>
      <xdr:rowOff>190500</xdr:rowOff>
    </xdr:to>
    <xdr:cxnSp macro="">
      <xdr:nvCxnSpPr>
        <xdr:cNvPr id="18" name="直線矢印コネクタ 17">
          <a:extLst>
            <a:ext uri="{FF2B5EF4-FFF2-40B4-BE49-F238E27FC236}">
              <a16:creationId xmlns="" xmlns:a16="http://schemas.microsoft.com/office/drawing/2014/main" id="{00000000-0008-0000-0200-000012000000}"/>
            </a:ext>
          </a:extLst>
        </xdr:cNvPr>
        <xdr:cNvCxnSpPr/>
      </xdr:nvCxnSpPr>
      <xdr:spPr bwMode="auto">
        <a:xfrm flipH="1" flipV="1">
          <a:off x="8258176" y="17725232"/>
          <a:ext cx="568324" cy="1113101"/>
        </a:xfrm>
        <a:prstGeom prst="straightConnector1">
          <a:avLst/>
        </a:prstGeom>
        <a:solidFill>
          <a:srgbClr val="090000"/>
        </a:solidFill>
        <a:ln w="25400" cap="flat" cmpd="sng" algn="ctr">
          <a:solidFill>
            <a:sysClr val="windowText" lastClr="00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25</xdr:col>
      <xdr:colOff>59531</xdr:colOff>
      <xdr:row>20</xdr:row>
      <xdr:rowOff>250032</xdr:rowOff>
    </xdr:from>
    <xdr:to>
      <xdr:col>27</xdr:col>
      <xdr:colOff>190500</xdr:colOff>
      <xdr:row>22</xdr:row>
      <xdr:rowOff>28575</xdr:rowOff>
    </xdr:to>
    <xdr:sp macro="" textlink="">
      <xdr:nvSpPr>
        <xdr:cNvPr id="19" name="円/楕円 18">
          <a:extLst>
            <a:ext uri="{FF2B5EF4-FFF2-40B4-BE49-F238E27FC236}">
              <a16:creationId xmlns="" xmlns:a16="http://schemas.microsoft.com/office/drawing/2014/main" id="{00000000-0008-0000-0200-000013000000}"/>
            </a:ext>
          </a:extLst>
        </xdr:cNvPr>
        <xdr:cNvSpPr/>
      </xdr:nvSpPr>
      <xdr:spPr bwMode="auto">
        <a:xfrm>
          <a:off x="6669881" y="5812632"/>
          <a:ext cx="607219" cy="311943"/>
        </a:xfrm>
        <a:prstGeom prst="ellipse">
          <a:avLst/>
        </a:prstGeom>
        <a:noFill/>
        <a:ln w="254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13</xdr:col>
      <xdr:colOff>20383</xdr:colOff>
      <xdr:row>28</xdr:row>
      <xdr:rowOff>224937</xdr:rowOff>
    </xdr:from>
    <xdr:to>
      <xdr:col>15</xdr:col>
      <xdr:colOff>95250</xdr:colOff>
      <xdr:row>34</xdr:row>
      <xdr:rowOff>28575</xdr:rowOff>
    </xdr:to>
    <xdr:cxnSp macro="">
      <xdr:nvCxnSpPr>
        <xdr:cNvPr id="23" name="直線矢印コネクタ 22">
          <a:extLst>
            <a:ext uri="{FF2B5EF4-FFF2-40B4-BE49-F238E27FC236}">
              <a16:creationId xmlns="" xmlns:a16="http://schemas.microsoft.com/office/drawing/2014/main" id="{00000000-0008-0000-0200-000017000000}"/>
            </a:ext>
          </a:extLst>
        </xdr:cNvPr>
        <xdr:cNvCxnSpPr/>
      </xdr:nvCxnSpPr>
      <xdr:spPr bwMode="auto">
        <a:xfrm flipH="1" flipV="1">
          <a:off x="3773233" y="7921137"/>
          <a:ext cx="551117" cy="1375263"/>
        </a:xfrm>
        <a:prstGeom prst="straightConnector1">
          <a:avLst/>
        </a:prstGeom>
        <a:solidFill>
          <a:srgbClr val="090000"/>
        </a:solidFill>
        <a:ln w="25400" cap="flat" cmpd="sng" algn="ctr">
          <a:solidFill>
            <a:sysClr val="windowText" lastClr="00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14</xdr:col>
      <xdr:colOff>43449</xdr:colOff>
      <xdr:row>19</xdr:row>
      <xdr:rowOff>23860</xdr:rowOff>
    </xdr:from>
    <xdr:ext cx="563231" cy="492443"/>
    <xdr:sp macro="" textlink="">
      <xdr:nvSpPr>
        <xdr:cNvPr id="24" name="テキスト ボックス 23">
          <a:extLst>
            <a:ext uri="{FF2B5EF4-FFF2-40B4-BE49-F238E27FC236}">
              <a16:creationId xmlns="" xmlns:a16="http://schemas.microsoft.com/office/drawing/2014/main" id="{00000000-0008-0000-0200-000018000000}"/>
            </a:ext>
          </a:extLst>
        </xdr:cNvPr>
        <xdr:cNvSpPr txBox="1"/>
      </xdr:nvSpPr>
      <xdr:spPr>
        <a:xfrm>
          <a:off x="4034424" y="5319760"/>
          <a:ext cx="563231"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2400" b="1" i="0">
              <a:solidFill>
                <a:sysClr val="windowText" lastClr="000000"/>
              </a:solidFill>
            </a:rPr>
            <a:t>⑨ </a:t>
          </a:r>
          <a:endParaRPr kumimoji="1" lang="ja-JP" altLang="en-US" sz="2400" b="1">
            <a:solidFill>
              <a:sysClr val="windowText" lastClr="000000"/>
            </a:solidFill>
          </a:endParaRPr>
        </a:p>
      </xdr:txBody>
    </xdr:sp>
    <xdr:clientData/>
  </xdr:oneCellAnchor>
  <xdr:oneCellAnchor>
    <xdr:from>
      <xdr:col>35</xdr:col>
      <xdr:colOff>95250</xdr:colOff>
      <xdr:row>2</xdr:row>
      <xdr:rowOff>257175</xdr:rowOff>
    </xdr:from>
    <xdr:ext cx="1047749" cy="714374"/>
    <xdr:sp macro="" textlink="">
      <xdr:nvSpPr>
        <xdr:cNvPr id="25" name="テキスト ボックス 24">
          <a:extLst>
            <a:ext uri="{FF2B5EF4-FFF2-40B4-BE49-F238E27FC236}">
              <a16:creationId xmlns="" xmlns:a16="http://schemas.microsoft.com/office/drawing/2014/main" id="{00000000-0008-0000-0200-000019000000}"/>
            </a:ext>
          </a:extLst>
        </xdr:cNvPr>
        <xdr:cNvSpPr txBox="1"/>
      </xdr:nvSpPr>
      <xdr:spPr>
        <a:xfrm>
          <a:off x="9086850" y="1143000"/>
          <a:ext cx="1047749" cy="714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400" b="1">
              <a:solidFill>
                <a:sysClr val="windowText" lastClr="000000"/>
              </a:solidFill>
            </a:rPr>
            <a:t>①</a:t>
          </a:r>
          <a:endParaRPr kumimoji="1" lang="en-US" altLang="ja-JP" sz="2400" b="1">
            <a:solidFill>
              <a:sysClr val="windowText" lastClr="000000"/>
            </a:solidFill>
          </a:endParaRPr>
        </a:p>
        <a:p>
          <a:pPr algn="ctr"/>
          <a:endParaRPr kumimoji="1" lang="ja-JP" altLang="en-US" sz="2400" b="1">
            <a:solidFill>
              <a:sysClr val="windowText" lastClr="000000"/>
            </a:solidFill>
          </a:endParaRPr>
        </a:p>
      </xdr:txBody>
    </xdr:sp>
    <xdr:clientData/>
  </xdr:oneCellAnchor>
  <xdr:oneCellAnchor>
    <xdr:from>
      <xdr:col>21</xdr:col>
      <xdr:colOff>133350</xdr:colOff>
      <xdr:row>6</xdr:row>
      <xdr:rowOff>76200</xdr:rowOff>
    </xdr:from>
    <xdr:ext cx="1209675" cy="876300"/>
    <xdr:sp macro="" textlink="">
      <xdr:nvSpPr>
        <xdr:cNvPr id="26" name="テキスト ボックス 25">
          <a:extLst>
            <a:ext uri="{FF2B5EF4-FFF2-40B4-BE49-F238E27FC236}">
              <a16:creationId xmlns="" xmlns:a16="http://schemas.microsoft.com/office/drawing/2014/main" id="{00000000-0008-0000-0200-00001A000000}"/>
            </a:ext>
          </a:extLst>
        </xdr:cNvPr>
        <xdr:cNvSpPr txBox="1"/>
      </xdr:nvSpPr>
      <xdr:spPr>
        <a:xfrm>
          <a:off x="5791200" y="2047875"/>
          <a:ext cx="1209675" cy="876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400" b="1">
              <a:solidFill>
                <a:sysClr val="windowText" lastClr="000000"/>
              </a:solidFill>
            </a:rPr>
            <a:t>② </a:t>
          </a:r>
          <a:endParaRPr kumimoji="1" lang="en-US" altLang="ja-JP" sz="2400" b="1">
            <a:solidFill>
              <a:sysClr val="windowText" lastClr="000000"/>
            </a:solidFill>
          </a:endParaRPr>
        </a:p>
        <a:p>
          <a:pPr algn="ctr"/>
          <a:endParaRPr kumimoji="1" lang="ja-JP" altLang="en-US" sz="2400" b="1">
            <a:solidFill>
              <a:sysClr val="windowText" lastClr="000000"/>
            </a:solidFill>
          </a:endParaRPr>
        </a:p>
      </xdr:txBody>
    </xdr:sp>
    <xdr:clientData/>
  </xdr:oneCellAnchor>
  <xdr:oneCellAnchor>
    <xdr:from>
      <xdr:col>15</xdr:col>
      <xdr:colOff>190500</xdr:colOff>
      <xdr:row>8</xdr:row>
      <xdr:rowOff>28575</xdr:rowOff>
    </xdr:from>
    <xdr:ext cx="1047749" cy="714374"/>
    <xdr:sp macro="" textlink="">
      <xdr:nvSpPr>
        <xdr:cNvPr id="27" name="テキスト ボックス 26">
          <a:extLst>
            <a:ext uri="{FF2B5EF4-FFF2-40B4-BE49-F238E27FC236}">
              <a16:creationId xmlns="" xmlns:a16="http://schemas.microsoft.com/office/drawing/2014/main" id="{00000000-0008-0000-0200-00001B000000}"/>
            </a:ext>
          </a:extLst>
        </xdr:cNvPr>
        <xdr:cNvSpPr txBox="1"/>
      </xdr:nvSpPr>
      <xdr:spPr>
        <a:xfrm>
          <a:off x="4419600" y="2466975"/>
          <a:ext cx="1047749" cy="714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400" b="1">
              <a:solidFill>
                <a:sysClr val="windowText" lastClr="000000"/>
              </a:solidFill>
            </a:rPr>
            <a:t>④</a:t>
          </a:r>
          <a:endParaRPr kumimoji="1" lang="en-US" altLang="ja-JP" sz="2400" b="1">
            <a:solidFill>
              <a:sysClr val="windowText" lastClr="000000"/>
            </a:solidFill>
          </a:endParaRPr>
        </a:p>
      </xdr:txBody>
    </xdr:sp>
    <xdr:clientData/>
  </xdr:oneCellAnchor>
  <xdr:oneCellAnchor>
    <xdr:from>
      <xdr:col>20</xdr:col>
      <xdr:colOff>19050</xdr:colOff>
      <xdr:row>18</xdr:row>
      <xdr:rowOff>180975</xdr:rowOff>
    </xdr:from>
    <xdr:ext cx="1047749" cy="714374"/>
    <xdr:sp macro="" textlink="">
      <xdr:nvSpPr>
        <xdr:cNvPr id="28" name="テキスト ボックス 27">
          <a:extLst>
            <a:ext uri="{FF2B5EF4-FFF2-40B4-BE49-F238E27FC236}">
              <a16:creationId xmlns="" xmlns:a16="http://schemas.microsoft.com/office/drawing/2014/main" id="{00000000-0008-0000-0200-00001C000000}"/>
            </a:ext>
          </a:extLst>
        </xdr:cNvPr>
        <xdr:cNvSpPr txBox="1"/>
      </xdr:nvSpPr>
      <xdr:spPr>
        <a:xfrm>
          <a:off x="5438775" y="5210175"/>
          <a:ext cx="1047749" cy="714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400" b="1">
              <a:solidFill>
                <a:sysClr val="windowText" lastClr="000000"/>
              </a:solidFill>
            </a:rPr>
            <a:t>⑩</a:t>
          </a:r>
          <a:endParaRPr kumimoji="1" lang="en-US" altLang="ja-JP" sz="2400" b="1">
            <a:solidFill>
              <a:sysClr val="windowText" lastClr="000000"/>
            </a:solidFill>
          </a:endParaRPr>
        </a:p>
      </xdr:txBody>
    </xdr:sp>
    <xdr:clientData/>
  </xdr:oneCellAnchor>
  <xdr:oneCellAnchor>
    <xdr:from>
      <xdr:col>27</xdr:col>
      <xdr:colOff>57150</xdr:colOff>
      <xdr:row>18</xdr:row>
      <xdr:rowOff>190500</xdr:rowOff>
    </xdr:from>
    <xdr:ext cx="1047749" cy="714374"/>
    <xdr:sp macro="" textlink="">
      <xdr:nvSpPr>
        <xdr:cNvPr id="29" name="テキスト ボックス 28">
          <a:extLst>
            <a:ext uri="{FF2B5EF4-FFF2-40B4-BE49-F238E27FC236}">
              <a16:creationId xmlns="" xmlns:a16="http://schemas.microsoft.com/office/drawing/2014/main" id="{00000000-0008-0000-0200-00001D000000}"/>
            </a:ext>
          </a:extLst>
        </xdr:cNvPr>
        <xdr:cNvSpPr txBox="1"/>
      </xdr:nvSpPr>
      <xdr:spPr>
        <a:xfrm>
          <a:off x="7143750" y="5219700"/>
          <a:ext cx="1047749" cy="714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400" b="1">
              <a:solidFill>
                <a:sysClr val="windowText" lastClr="000000"/>
              </a:solidFill>
            </a:rPr>
            <a:t>⑪</a:t>
          </a:r>
          <a:endParaRPr kumimoji="1" lang="en-US" altLang="ja-JP" sz="2400" b="1">
            <a:solidFill>
              <a:sysClr val="windowText" lastClr="000000"/>
            </a:solidFill>
          </a:endParaRPr>
        </a:p>
      </xdr:txBody>
    </xdr:sp>
    <xdr:clientData/>
  </xdr:oneCellAnchor>
  <xdr:oneCellAnchor>
    <xdr:from>
      <xdr:col>20</xdr:col>
      <xdr:colOff>171450</xdr:colOff>
      <xdr:row>14</xdr:row>
      <xdr:rowOff>9525</xdr:rowOff>
    </xdr:from>
    <xdr:ext cx="1047749" cy="714374"/>
    <xdr:sp macro="" textlink="">
      <xdr:nvSpPr>
        <xdr:cNvPr id="30" name="テキスト ボックス 29">
          <a:extLst>
            <a:ext uri="{FF2B5EF4-FFF2-40B4-BE49-F238E27FC236}">
              <a16:creationId xmlns="" xmlns:a16="http://schemas.microsoft.com/office/drawing/2014/main" id="{00000000-0008-0000-0200-00001E000000}"/>
            </a:ext>
          </a:extLst>
        </xdr:cNvPr>
        <xdr:cNvSpPr txBox="1"/>
      </xdr:nvSpPr>
      <xdr:spPr>
        <a:xfrm>
          <a:off x="5591175" y="4086225"/>
          <a:ext cx="1047749" cy="714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400" b="1">
              <a:solidFill>
                <a:sysClr val="windowText" lastClr="000000"/>
              </a:solidFill>
            </a:rPr>
            <a:t>⑥</a:t>
          </a:r>
          <a:endParaRPr kumimoji="1" lang="en-US" altLang="ja-JP" sz="2400" b="1">
            <a:solidFill>
              <a:sysClr val="windowText" lastClr="000000"/>
            </a:solidFill>
          </a:endParaRPr>
        </a:p>
      </xdr:txBody>
    </xdr:sp>
    <xdr:clientData/>
  </xdr:oneCellAnchor>
  <xdr:oneCellAnchor>
    <xdr:from>
      <xdr:col>34</xdr:col>
      <xdr:colOff>228600</xdr:colOff>
      <xdr:row>18</xdr:row>
      <xdr:rowOff>180975</xdr:rowOff>
    </xdr:from>
    <xdr:ext cx="1047749" cy="714374"/>
    <xdr:sp macro="" textlink="">
      <xdr:nvSpPr>
        <xdr:cNvPr id="31" name="テキスト ボックス 30">
          <a:extLst>
            <a:ext uri="{FF2B5EF4-FFF2-40B4-BE49-F238E27FC236}">
              <a16:creationId xmlns="" xmlns:a16="http://schemas.microsoft.com/office/drawing/2014/main" id="{00000000-0008-0000-0200-00001F000000}"/>
            </a:ext>
          </a:extLst>
        </xdr:cNvPr>
        <xdr:cNvSpPr txBox="1"/>
      </xdr:nvSpPr>
      <xdr:spPr>
        <a:xfrm>
          <a:off x="8982075" y="5210175"/>
          <a:ext cx="1047749" cy="714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400" b="1">
              <a:solidFill>
                <a:sysClr val="windowText" lastClr="000000"/>
              </a:solidFill>
            </a:rPr>
            <a:t>⑫</a:t>
          </a:r>
          <a:endParaRPr kumimoji="1" lang="en-US" altLang="ja-JP" sz="2400" b="1">
            <a:solidFill>
              <a:sysClr val="windowText" lastClr="000000"/>
            </a:solidFill>
          </a:endParaRPr>
        </a:p>
      </xdr:txBody>
    </xdr:sp>
    <xdr:clientData/>
  </xdr:oneCellAnchor>
  <xdr:oneCellAnchor>
    <xdr:from>
      <xdr:col>33</xdr:col>
      <xdr:colOff>91971</xdr:colOff>
      <xdr:row>64</xdr:row>
      <xdr:rowOff>302684</xdr:rowOff>
    </xdr:from>
    <xdr:ext cx="493661" cy="492443"/>
    <xdr:sp macro="" textlink="">
      <xdr:nvSpPr>
        <xdr:cNvPr id="32" name="テキスト ボックス 31">
          <a:extLst>
            <a:ext uri="{FF2B5EF4-FFF2-40B4-BE49-F238E27FC236}">
              <a16:creationId xmlns="" xmlns:a16="http://schemas.microsoft.com/office/drawing/2014/main" id="{00000000-0008-0000-0200-000020000000}"/>
            </a:ext>
          </a:extLst>
        </xdr:cNvPr>
        <xdr:cNvSpPr txBox="1"/>
      </xdr:nvSpPr>
      <xdr:spPr>
        <a:xfrm>
          <a:off x="8738554" y="17109017"/>
          <a:ext cx="493661"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2400" b="1">
              <a:solidFill>
                <a:sysClr val="windowText" lastClr="000000"/>
              </a:solidFill>
            </a:rPr>
            <a:t>⑨</a:t>
          </a:r>
          <a:endParaRPr kumimoji="1" lang="en-US" altLang="ja-JP" sz="2400" b="1">
            <a:solidFill>
              <a:sysClr val="windowText" lastClr="000000"/>
            </a:solidFill>
          </a:endParaRPr>
        </a:p>
      </xdr:txBody>
    </xdr:sp>
    <xdr:clientData/>
  </xdr:oneCellAnchor>
  <xdr:oneCellAnchor>
    <xdr:from>
      <xdr:col>45</xdr:col>
      <xdr:colOff>0</xdr:colOff>
      <xdr:row>35</xdr:row>
      <xdr:rowOff>0</xdr:rowOff>
    </xdr:from>
    <xdr:ext cx="1447799" cy="609599"/>
    <xdr:sp macro="" textlink="">
      <xdr:nvSpPr>
        <xdr:cNvPr id="34" name="テキスト ボックス 33">
          <a:extLst>
            <a:ext uri="{FF2B5EF4-FFF2-40B4-BE49-F238E27FC236}">
              <a16:creationId xmlns="" xmlns:a16="http://schemas.microsoft.com/office/drawing/2014/main" id="{00000000-0008-0000-0200-000015000000}"/>
            </a:ext>
          </a:extLst>
        </xdr:cNvPr>
        <xdr:cNvSpPr txBox="1"/>
      </xdr:nvSpPr>
      <xdr:spPr>
        <a:xfrm>
          <a:off x="11268075" y="9525000"/>
          <a:ext cx="1447799" cy="609599"/>
        </a:xfrm>
        <a:prstGeom prst="rect">
          <a:avLst/>
        </a:prstGeom>
        <a:noFill/>
        <a:ln w="2540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b="1">
              <a:solidFill>
                <a:sysClr val="windowText" lastClr="000000"/>
              </a:solidFill>
            </a:rPr>
            <a:t>￥０</a:t>
          </a:r>
          <a:r>
            <a:rPr kumimoji="1" lang="en-US" altLang="ja-JP" sz="1200" b="1">
              <a:solidFill>
                <a:sysClr val="windowText" lastClr="000000"/>
              </a:solidFill>
            </a:rPr>
            <a:t>.</a:t>
          </a:r>
          <a:r>
            <a:rPr kumimoji="1" lang="ja-JP" altLang="en-US" sz="1200" b="1">
              <a:solidFill>
                <a:sysClr val="windowText" lastClr="000000"/>
              </a:solidFill>
            </a:rPr>
            <a:t>－の場合でも</a:t>
          </a:r>
          <a:r>
            <a:rPr kumimoji="1" lang="en-US" altLang="ja-JP" sz="1200" b="1">
              <a:solidFill>
                <a:sysClr val="windowText" lastClr="000000"/>
              </a:solidFill>
            </a:rPr>
            <a:t>『 </a:t>
          </a:r>
          <a:r>
            <a:rPr kumimoji="1" lang="ja-JP" altLang="en-US" sz="1200" b="1">
              <a:solidFill>
                <a:sysClr val="windowText" lastClr="000000"/>
              </a:solidFill>
            </a:rPr>
            <a:t>０ </a:t>
          </a:r>
          <a:r>
            <a:rPr kumimoji="1" lang="en-US" altLang="ja-JP" sz="1200" b="1">
              <a:solidFill>
                <a:sysClr val="windowText" lastClr="000000"/>
              </a:solidFill>
            </a:rPr>
            <a:t>』 </a:t>
          </a:r>
          <a:r>
            <a:rPr kumimoji="1" lang="ja-JP" altLang="en-US" sz="1200" b="1">
              <a:solidFill>
                <a:sysClr val="windowText" lastClr="000000"/>
              </a:solidFill>
            </a:rPr>
            <a:t>と入力</a:t>
          </a:r>
        </a:p>
      </xdr:txBody>
    </xdr:sp>
    <xdr:clientData/>
  </xdr:oneCellAnchor>
  <xdr:twoCellAnchor>
    <xdr:from>
      <xdr:col>32</xdr:col>
      <xdr:colOff>21167</xdr:colOff>
      <xdr:row>23</xdr:row>
      <xdr:rowOff>0</xdr:rowOff>
    </xdr:from>
    <xdr:to>
      <xdr:col>34</xdr:col>
      <xdr:colOff>152136</xdr:colOff>
      <xdr:row>24</xdr:row>
      <xdr:rowOff>43127</xdr:rowOff>
    </xdr:to>
    <xdr:sp macro="" textlink="">
      <xdr:nvSpPr>
        <xdr:cNvPr id="33" name="円/楕円 32">
          <a:extLst>
            <a:ext uri="{FF2B5EF4-FFF2-40B4-BE49-F238E27FC236}">
              <a16:creationId xmlns="" xmlns:a16="http://schemas.microsoft.com/office/drawing/2014/main" id="{00000000-0008-0000-0200-000013000000}"/>
            </a:ext>
          </a:extLst>
        </xdr:cNvPr>
        <xdr:cNvSpPr/>
      </xdr:nvSpPr>
      <xdr:spPr bwMode="auto">
        <a:xfrm>
          <a:off x="8424334" y="6413500"/>
          <a:ext cx="617802" cy="307710"/>
        </a:xfrm>
        <a:prstGeom prst="ellipse">
          <a:avLst/>
        </a:prstGeom>
        <a:noFill/>
        <a:ln w="254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34</xdr:col>
      <xdr:colOff>105833</xdr:colOff>
      <xdr:row>24</xdr:row>
      <xdr:rowOff>105834</xdr:rowOff>
    </xdr:from>
    <xdr:to>
      <xdr:col>45</xdr:col>
      <xdr:colOff>0</xdr:colOff>
      <xdr:row>34</xdr:row>
      <xdr:rowOff>243416</xdr:rowOff>
    </xdr:to>
    <xdr:cxnSp macro="">
      <xdr:nvCxnSpPr>
        <xdr:cNvPr id="35" name="直線矢印コネクタ 34">
          <a:extLst>
            <a:ext uri="{FF2B5EF4-FFF2-40B4-BE49-F238E27FC236}">
              <a16:creationId xmlns="" xmlns:a16="http://schemas.microsoft.com/office/drawing/2014/main" id="{00000000-0008-0000-0200-00000F000000}"/>
            </a:ext>
          </a:extLst>
        </xdr:cNvPr>
        <xdr:cNvCxnSpPr/>
      </xdr:nvCxnSpPr>
      <xdr:spPr bwMode="auto">
        <a:xfrm flipH="1" flipV="1">
          <a:off x="8995833" y="6783917"/>
          <a:ext cx="2455334" cy="2751666"/>
        </a:xfrm>
        <a:prstGeom prst="straightConnector1">
          <a:avLst/>
        </a:prstGeom>
        <a:solidFill>
          <a:srgbClr val="090000"/>
        </a:solidFill>
        <a:ln w="25400" cap="flat" cmpd="sng" algn="ctr">
          <a:solidFill>
            <a:sysClr val="windowText" lastClr="00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
  <dimension ref="A1:CB117"/>
  <sheetViews>
    <sheetView showGridLines="0" tabSelected="1" zoomScaleNormal="100" workbookViewId="0">
      <selection activeCell="Y9" sqref="Y9:AT9"/>
    </sheetView>
  </sheetViews>
  <sheetFormatPr defaultRowHeight="14.25"/>
  <cols>
    <col min="1" max="7" width="2.875" style="2" customWidth="1"/>
    <col min="8" max="53" width="2.5" style="2" customWidth="1"/>
    <col min="54" max="54" width="10.625" style="2" customWidth="1"/>
    <col min="55" max="55" width="10.625" style="2" hidden="1" customWidth="1"/>
    <col min="56" max="62" width="3.625" style="2" hidden="1" customWidth="1"/>
    <col min="63" max="68" width="2.625" style="2" hidden="1" customWidth="1"/>
    <col min="69" max="16384" width="9" style="2"/>
  </cols>
  <sheetData>
    <row r="1" spans="1:70" ht="20.100000000000001" customHeight="1">
      <c r="W1" s="255" t="s">
        <v>13</v>
      </c>
      <c r="X1" s="256"/>
      <c r="Y1" s="256"/>
      <c r="Z1" s="256"/>
      <c r="AA1" s="256"/>
      <c r="AB1" s="256"/>
      <c r="AC1" s="256"/>
      <c r="AD1" s="256"/>
      <c r="AE1" s="256"/>
    </row>
    <row r="2" spans="1:70" ht="20.100000000000001" customHeight="1" thickBot="1">
      <c r="W2" s="256"/>
      <c r="X2" s="256"/>
      <c r="Y2" s="256"/>
      <c r="Z2" s="256"/>
      <c r="AA2" s="256"/>
      <c r="AB2" s="256"/>
      <c r="AC2" s="256"/>
      <c r="AD2" s="256"/>
      <c r="AE2" s="256"/>
      <c r="AN2" s="8"/>
      <c r="AO2" s="8" t="s">
        <v>0</v>
      </c>
      <c r="AP2" s="8"/>
      <c r="AQ2" s="290"/>
      <c r="AR2" s="290"/>
      <c r="AS2" s="290"/>
      <c r="AT2" s="6" t="s">
        <v>1</v>
      </c>
      <c r="AU2" s="290"/>
      <c r="AV2" s="290"/>
      <c r="AW2" s="7" t="s">
        <v>2</v>
      </c>
      <c r="AX2" s="291">
        <f>VLOOKUP(AU2,BI4:BJ15,2,FALSE)</f>
        <v>31</v>
      </c>
      <c r="AY2" s="291"/>
      <c r="AZ2" s="7" t="s">
        <v>23</v>
      </c>
      <c r="BA2" s="7"/>
      <c r="BB2" s="26"/>
    </row>
    <row r="3" spans="1:70" ht="24.95" customHeight="1" thickTop="1">
      <c r="A3" s="246" t="s">
        <v>14</v>
      </c>
      <c r="B3" s="246"/>
      <c r="C3" s="246"/>
      <c r="D3" s="246"/>
      <c r="E3" s="246"/>
      <c r="F3" s="246"/>
      <c r="G3" s="246"/>
      <c r="H3" s="246"/>
      <c r="I3" s="246"/>
      <c r="J3" s="246"/>
      <c r="K3" s="246"/>
      <c r="L3" s="246"/>
      <c r="M3" s="246"/>
      <c r="N3" s="246"/>
      <c r="O3" s="246"/>
      <c r="P3" s="246"/>
      <c r="W3" s="248" t="s">
        <v>25</v>
      </c>
      <c r="X3" s="248"/>
      <c r="Y3" s="248"/>
      <c r="Z3" s="248"/>
      <c r="AA3" s="248"/>
      <c r="AB3" s="248"/>
      <c r="AC3" s="248"/>
      <c r="AD3" s="248"/>
      <c r="AE3" s="248"/>
      <c r="AS3" s="1"/>
      <c r="AT3" s="1"/>
      <c r="AU3" s="1"/>
      <c r="AV3" s="1"/>
      <c r="AW3" s="1"/>
      <c r="AX3" s="1"/>
      <c r="AY3" s="1"/>
      <c r="AZ3" s="1"/>
      <c r="BA3" s="1"/>
      <c r="BB3" s="1"/>
    </row>
    <row r="4" spans="1:70" ht="15" customHeight="1">
      <c r="A4" s="247"/>
      <c r="B4" s="247"/>
      <c r="C4" s="247"/>
      <c r="D4" s="247"/>
      <c r="E4" s="247"/>
      <c r="F4" s="247"/>
      <c r="G4" s="247"/>
      <c r="H4" s="247"/>
      <c r="I4" s="247"/>
      <c r="J4" s="247"/>
      <c r="K4" s="247"/>
      <c r="L4" s="247"/>
      <c r="M4" s="247"/>
      <c r="N4" s="247"/>
      <c r="O4" s="247"/>
      <c r="P4" s="247"/>
      <c r="S4" s="112"/>
      <c r="T4" s="253" t="s">
        <v>135</v>
      </c>
      <c r="U4" s="253"/>
      <c r="V4" s="253"/>
      <c r="W4" s="253"/>
      <c r="X4" s="296" t="s">
        <v>133</v>
      </c>
      <c r="Y4" s="123"/>
      <c r="Z4" s="288" t="s">
        <v>134</v>
      </c>
      <c r="AA4" s="123"/>
      <c r="AB4" s="123"/>
      <c r="AC4" s="123"/>
      <c r="AD4" s="123"/>
      <c r="AE4" s="288" t="s">
        <v>134</v>
      </c>
      <c r="AF4" s="123"/>
      <c r="AG4" s="123"/>
      <c r="AH4" s="123"/>
      <c r="AI4" s="123"/>
      <c r="AJ4" s="288" t="s">
        <v>134</v>
      </c>
      <c r="AK4" s="123"/>
      <c r="AL4" s="123"/>
      <c r="AM4" s="123"/>
      <c r="AN4" s="123"/>
      <c r="AO4" s="318" t="s">
        <v>136</v>
      </c>
      <c r="AP4" s="319"/>
      <c r="AQ4" s="319"/>
      <c r="AR4" s="319"/>
      <c r="AS4" s="320"/>
      <c r="AT4" s="294"/>
      <c r="AU4" s="284"/>
      <c r="AV4" s="284"/>
      <c r="AW4" s="284"/>
      <c r="AX4" s="284"/>
      <c r="AY4" s="284"/>
      <c r="AZ4" s="284"/>
      <c r="BA4" s="285"/>
      <c r="BB4" s="30"/>
      <c r="BE4" s="127">
        <f>COUNTBLANK(AT4)</f>
        <v>1</v>
      </c>
      <c r="BF4" s="127">
        <f>COUNTBLANK(AV4)</f>
        <v>1</v>
      </c>
      <c r="BG4" s="127">
        <f>COUNTBLANK(AX4)</f>
        <v>1</v>
      </c>
      <c r="BH4" s="127">
        <f>COUNTBLANK(AZ4)</f>
        <v>1</v>
      </c>
      <c r="BI4" s="2">
        <v>4</v>
      </c>
      <c r="BJ4" s="2">
        <v>30</v>
      </c>
    </row>
    <row r="5" spans="1:70" ht="15" customHeight="1">
      <c r="G5" s="3"/>
      <c r="S5" s="113"/>
      <c r="T5" s="254"/>
      <c r="U5" s="254"/>
      <c r="V5" s="254"/>
      <c r="W5" s="254"/>
      <c r="X5" s="297"/>
      <c r="Y5" s="124"/>
      <c r="Z5" s="289"/>
      <c r="AA5" s="124"/>
      <c r="AB5" s="124"/>
      <c r="AC5" s="124"/>
      <c r="AD5" s="124"/>
      <c r="AE5" s="289"/>
      <c r="AF5" s="124"/>
      <c r="AG5" s="124"/>
      <c r="AH5" s="124"/>
      <c r="AI5" s="124"/>
      <c r="AJ5" s="289"/>
      <c r="AK5" s="124"/>
      <c r="AL5" s="124"/>
      <c r="AM5" s="124"/>
      <c r="AN5" s="124"/>
      <c r="AO5" s="321"/>
      <c r="AP5" s="322"/>
      <c r="AQ5" s="322"/>
      <c r="AR5" s="322"/>
      <c r="AS5" s="323"/>
      <c r="AT5" s="295"/>
      <c r="AU5" s="286"/>
      <c r="AV5" s="286"/>
      <c r="AW5" s="286"/>
      <c r="AX5" s="286"/>
      <c r="AY5" s="286"/>
      <c r="AZ5" s="286"/>
      <c r="BA5" s="287"/>
      <c r="BB5" s="30"/>
      <c r="BE5" s="127"/>
      <c r="BF5" s="127"/>
      <c r="BG5" s="127"/>
      <c r="BH5" s="127"/>
      <c r="BI5" s="2">
        <v>5</v>
      </c>
      <c r="BJ5" s="2">
        <v>31</v>
      </c>
    </row>
    <row r="6" spans="1:70" ht="15" customHeight="1">
      <c r="G6" s="3"/>
      <c r="S6" s="113"/>
      <c r="T6" s="109"/>
      <c r="U6" s="109"/>
      <c r="V6" s="110"/>
      <c r="W6" s="109"/>
      <c r="X6" s="109"/>
      <c r="Y6" s="109"/>
      <c r="Z6" s="109"/>
      <c r="AA6" s="109"/>
      <c r="AB6" s="109"/>
      <c r="AC6" s="109"/>
      <c r="AD6" s="109"/>
      <c r="AE6" s="109"/>
      <c r="AF6" s="109"/>
      <c r="AG6" s="109"/>
      <c r="AH6" s="109"/>
      <c r="AI6" s="109"/>
      <c r="AJ6" s="109"/>
      <c r="AK6" s="109"/>
      <c r="AL6" s="109"/>
      <c r="AM6" s="109"/>
      <c r="AN6" s="109"/>
      <c r="AO6" s="109"/>
      <c r="AP6" s="109"/>
      <c r="AQ6" s="109"/>
      <c r="AR6" s="109"/>
      <c r="AS6" s="109"/>
      <c r="AT6" s="109"/>
      <c r="AU6" s="109"/>
      <c r="AV6" s="109"/>
      <c r="AW6" s="109"/>
      <c r="AX6" s="109"/>
      <c r="AY6" s="109"/>
      <c r="AZ6" s="109"/>
      <c r="BA6" s="114"/>
      <c r="BB6" s="5"/>
      <c r="BI6" s="2">
        <v>6</v>
      </c>
      <c r="BJ6" s="2">
        <v>30</v>
      </c>
    </row>
    <row r="7" spans="1:70" ht="15" customHeight="1">
      <c r="G7" s="3"/>
      <c r="K7"/>
      <c r="S7" s="113"/>
      <c r="T7" s="227" t="s">
        <v>20</v>
      </c>
      <c r="U7" s="227"/>
      <c r="V7" s="227"/>
      <c r="W7" s="109"/>
      <c r="X7" s="258"/>
      <c r="Y7" s="258"/>
      <c r="Z7" s="258"/>
      <c r="AA7" s="258"/>
      <c r="AB7" s="258"/>
      <c r="AC7" s="109"/>
      <c r="AD7" s="109"/>
      <c r="AE7" s="109"/>
      <c r="AF7" s="109"/>
      <c r="AG7" s="109"/>
      <c r="AH7" s="109"/>
      <c r="AI7" s="109"/>
      <c r="AJ7" s="109"/>
      <c r="AK7" s="109"/>
      <c r="AL7" s="109"/>
      <c r="AM7" s="109"/>
      <c r="AN7" s="109"/>
      <c r="AO7" s="109"/>
      <c r="AP7" s="109"/>
      <c r="AQ7" s="109"/>
      <c r="AR7" s="109"/>
      <c r="AS7" s="109"/>
      <c r="AT7" s="109"/>
      <c r="AU7" s="109"/>
      <c r="AV7" s="109"/>
      <c r="AW7" s="109"/>
      <c r="AX7" s="109"/>
      <c r="AY7" s="109"/>
      <c r="AZ7" s="109"/>
      <c r="BA7" s="114"/>
      <c r="BB7" s="5"/>
      <c r="BI7" s="2">
        <v>7</v>
      </c>
      <c r="BJ7" s="2">
        <v>31</v>
      </c>
      <c r="BR7" s="122"/>
    </row>
    <row r="8" spans="1:70" ht="15" customHeight="1">
      <c r="G8" s="3"/>
      <c r="S8" s="113"/>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09"/>
      <c r="AY8" s="109"/>
      <c r="AZ8" s="109"/>
      <c r="BA8" s="114"/>
      <c r="BB8" s="5"/>
      <c r="BI8" s="2">
        <v>8</v>
      </c>
      <c r="BJ8" s="2">
        <v>31</v>
      </c>
      <c r="BR8" s="118"/>
    </row>
    <row r="9" spans="1:70" ht="15" customHeight="1">
      <c r="G9" s="3"/>
      <c r="S9" s="113"/>
      <c r="T9" s="227" t="s">
        <v>3</v>
      </c>
      <c r="U9" s="227"/>
      <c r="V9" s="227"/>
      <c r="W9" s="109"/>
      <c r="X9" s="9"/>
      <c r="Y9" s="259"/>
      <c r="Z9" s="259"/>
      <c r="AA9" s="259"/>
      <c r="AB9" s="259"/>
      <c r="AC9" s="259"/>
      <c r="AD9" s="259"/>
      <c r="AE9" s="259"/>
      <c r="AF9" s="259"/>
      <c r="AG9" s="259"/>
      <c r="AH9" s="259"/>
      <c r="AI9" s="259"/>
      <c r="AJ9" s="259"/>
      <c r="AK9" s="259"/>
      <c r="AL9" s="259"/>
      <c r="AM9" s="259"/>
      <c r="AN9" s="259"/>
      <c r="AO9" s="259"/>
      <c r="AP9" s="259"/>
      <c r="AQ9" s="259"/>
      <c r="AR9" s="259"/>
      <c r="AS9" s="259"/>
      <c r="AT9" s="259"/>
      <c r="AU9" s="9"/>
      <c r="AV9" s="9"/>
      <c r="AW9" s="109"/>
      <c r="AX9" s="109"/>
      <c r="AY9" s="109"/>
      <c r="AZ9" s="109"/>
      <c r="BA9" s="114"/>
      <c r="BB9" s="5"/>
      <c r="BI9" s="2">
        <v>9</v>
      </c>
      <c r="BJ9" s="2">
        <v>30</v>
      </c>
    </row>
    <row r="10" spans="1:70" ht="15" customHeight="1">
      <c r="D10" s="2" t="s">
        <v>15</v>
      </c>
      <c r="G10" s="3"/>
      <c r="S10" s="113"/>
      <c r="T10" s="109"/>
      <c r="U10" s="109"/>
      <c r="V10" s="109"/>
      <c r="W10" s="109"/>
      <c r="X10" s="109"/>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09"/>
      <c r="AW10" s="109"/>
      <c r="AX10" s="109"/>
      <c r="AY10" s="109"/>
      <c r="AZ10" s="109"/>
      <c r="BA10" s="114"/>
      <c r="BB10" s="5"/>
      <c r="BI10" s="2">
        <v>10</v>
      </c>
      <c r="BJ10" s="2">
        <v>31</v>
      </c>
    </row>
    <row r="11" spans="1:70" ht="15" customHeight="1">
      <c r="G11" s="3"/>
      <c r="S11" s="113"/>
      <c r="T11" s="227" t="s">
        <v>4</v>
      </c>
      <c r="U11" s="227"/>
      <c r="V11" s="227"/>
      <c r="W11" s="109"/>
      <c r="X11" s="9"/>
      <c r="Y11" s="292"/>
      <c r="Z11" s="292"/>
      <c r="AA11" s="292"/>
      <c r="AB11" s="292"/>
      <c r="AC11" s="292"/>
      <c r="AD11" s="292"/>
      <c r="AE11" s="292"/>
      <c r="AF11" s="292"/>
      <c r="AG11" s="292"/>
      <c r="AH11" s="292"/>
      <c r="AI11" s="292"/>
      <c r="AJ11" s="292"/>
      <c r="AK11" s="292"/>
      <c r="AL11" s="292"/>
      <c r="AM11" s="292"/>
      <c r="AN11" s="292"/>
      <c r="AO11" s="292"/>
      <c r="AP11" s="292"/>
      <c r="AQ11" s="292"/>
      <c r="AR11" s="292"/>
      <c r="AS11" s="292"/>
      <c r="AT11" s="292"/>
      <c r="AU11" s="292"/>
      <c r="AV11" s="9"/>
      <c r="AW11" s="109"/>
      <c r="AX11" s="109"/>
      <c r="AY11" s="109"/>
      <c r="AZ11" s="109"/>
      <c r="BA11" s="114"/>
      <c r="BB11" s="5"/>
      <c r="BI11" s="2">
        <v>11</v>
      </c>
      <c r="BJ11" s="2">
        <v>30</v>
      </c>
    </row>
    <row r="12" spans="1:70" ht="15" customHeight="1">
      <c r="G12" s="3"/>
      <c r="S12" s="113"/>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14"/>
      <c r="BB12" s="5"/>
      <c r="BI12" s="2">
        <v>12</v>
      </c>
      <c r="BJ12" s="2">
        <v>31</v>
      </c>
    </row>
    <row r="13" spans="1:70" ht="15" customHeight="1">
      <c r="G13" s="3"/>
      <c r="S13" s="113"/>
      <c r="T13" s="227" t="s">
        <v>5</v>
      </c>
      <c r="U13" s="227"/>
      <c r="V13" s="227"/>
      <c r="W13" s="109"/>
      <c r="X13" s="10"/>
      <c r="Y13" s="293"/>
      <c r="Z13" s="293"/>
      <c r="AA13" s="293"/>
      <c r="AB13" s="293"/>
      <c r="AC13" s="293"/>
      <c r="AD13" s="293"/>
      <c r="AE13" s="293"/>
      <c r="AF13" s="293"/>
      <c r="AG13" s="109"/>
      <c r="AH13" s="109"/>
      <c r="AI13" s="109"/>
      <c r="AJ13" s="109"/>
      <c r="AK13" s="109"/>
      <c r="AL13" s="109"/>
      <c r="AM13" s="109" t="s">
        <v>21</v>
      </c>
      <c r="AN13" s="109"/>
      <c r="AO13" s="9"/>
      <c r="AP13" s="292"/>
      <c r="AQ13" s="292"/>
      <c r="AR13" s="292"/>
      <c r="AS13" s="292"/>
      <c r="AT13" s="292"/>
      <c r="AU13" s="292"/>
      <c r="AV13" s="292"/>
      <c r="AW13" s="292"/>
      <c r="AX13" s="292"/>
      <c r="AY13" s="9"/>
      <c r="AZ13" s="109"/>
      <c r="BA13" s="114"/>
      <c r="BB13" s="5"/>
      <c r="BI13" s="2">
        <v>1</v>
      </c>
      <c r="BJ13" s="2">
        <v>31</v>
      </c>
    </row>
    <row r="14" spans="1:70" ht="15" customHeight="1">
      <c r="G14" s="3"/>
      <c r="S14" s="115"/>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7"/>
      <c r="BB14" s="5"/>
      <c r="BI14" s="2">
        <v>2</v>
      </c>
      <c r="BJ14" s="2">
        <f xml:space="preserve"> IF(OR(MOD(AQ2,400)= 0,AND(MOD(AQ2,4)= 0,MOD(AQ2,100)&lt;&gt; 0)), 29, 28)</f>
        <v>29</v>
      </c>
    </row>
    <row r="15" spans="1:70" s="1" customFormat="1" ht="9.9499999999999993" customHeight="1">
      <c r="BI15" s="1">
        <v>3</v>
      </c>
      <c r="BJ15" s="1">
        <v>31</v>
      </c>
    </row>
    <row r="16" spans="1:70" s="1" customFormat="1" ht="15" customHeight="1">
      <c r="A16" s="230" t="s">
        <v>6</v>
      </c>
      <c r="B16" s="231"/>
      <c r="C16" s="231"/>
      <c r="D16" s="231"/>
      <c r="E16" s="231"/>
      <c r="F16" s="260"/>
      <c r="G16" s="261"/>
      <c r="H16" s="261"/>
      <c r="I16" s="261"/>
      <c r="J16" s="261"/>
      <c r="K16" s="261"/>
      <c r="L16" s="261"/>
      <c r="M16" s="261"/>
      <c r="N16" s="261"/>
      <c r="O16" s="230" t="s">
        <v>7</v>
      </c>
      <c r="P16" s="231"/>
      <c r="Q16" s="231"/>
      <c r="R16" s="231"/>
      <c r="S16" s="238"/>
      <c r="T16" s="264"/>
      <c r="U16" s="265"/>
      <c r="V16" s="265"/>
      <c r="W16" s="265"/>
      <c r="X16" s="265"/>
      <c r="Y16" s="265"/>
      <c r="Z16" s="265"/>
      <c r="AA16" s="265"/>
      <c r="AB16" s="265"/>
      <c r="AC16" s="265"/>
      <c r="AD16" s="265"/>
      <c r="AE16" s="265"/>
      <c r="AF16" s="265"/>
      <c r="AG16" s="265"/>
      <c r="AH16" s="265"/>
      <c r="AI16" s="265"/>
      <c r="AJ16" s="265"/>
      <c r="AK16" s="265"/>
      <c r="AL16" s="265"/>
      <c r="AM16" s="265"/>
      <c r="AN16" s="265"/>
      <c r="AO16" s="265"/>
      <c r="AP16" s="265"/>
      <c r="AQ16" s="265"/>
      <c r="AR16" s="265"/>
      <c r="AS16" s="265"/>
      <c r="AT16" s="265"/>
      <c r="AU16" s="265"/>
      <c r="AV16" s="265"/>
      <c r="AW16" s="265"/>
      <c r="AX16" s="265"/>
      <c r="AY16" s="265"/>
      <c r="AZ16" s="265"/>
      <c r="BA16" s="266"/>
      <c r="BB16" s="31"/>
    </row>
    <row r="17" spans="1:80" s="1" customFormat="1" ht="15" customHeight="1">
      <c r="A17" s="232"/>
      <c r="B17" s="233"/>
      <c r="C17" s="233"/>
      <c r="D17" s="233"/>
      <c r="E17" s="233"/>
      <c r="F17" s="262"/>
      <c r="G17" s="263"/>
      <c r="H17" s="263"/>
      <c r="I17" s="263"/>
      <c r="J17" s="263"/>
      <c r="K17" s="263"/>
      <c r="L17" s="263"/>
      <c r="M17" s="263"/>
      <c r="N17" s="263"/>
      <c r="O17" s="232"/>
      <c r="P17" s="233"/>
      <c r="Q17" s="233"/>
      <c r="R17" s="233"/>
      <c r="S17" s="239"/>
      <c r="T17" s="267"/>
      <c r="U17" s="268"/>
      <c r="V17" s="268"/>
      <c r="W17" s="268"/>
      <c r="X17" s="268"/>
      <c r="Y17" s="268"/>
      <c r="Z17" s="268"/>
      <c r="AA17" s="268"/>
      <c r="AB17" s="268"/>
      <c r="AC17" s="268"/>
      <c r="AD17" s="268"/>
      <c r="AE17" s="268"/>
      <c r="AF17" s="268"/>
      <c r="AG17" s="268"/>
      <c r="AH17" s="268"/>
      <c r="AI17" s="268"/>
      <c r="AJ17" s="268"/>
      <c r="AK17" s="268"/>
      <c r="AL17" s="268"/>
      <c r="AM17" s="268"/>
      <c r="AN17" s="268"/>
      <c r="AO17" s="268"/>
      <c r="AP17" s="268"/>
      <c r="AQ17" s="268"/>
      <c r="AR17" s="268"/>
      <c r="AS17" s="268"/>
      <c r="AT17" s="268"/>
      <c r="AU17" s="268"/>
      <c r="AV17" s="268"/>
      <c r="AW17" s="268"/>
      <c r="AX17" s="268"/>
      <c r="AY17" s="268"/>
      <c r="AZ17" s="268"/>
      <c r="BA17" s="269"/>
      <c r="BB17" s="31"/>
    </row>
    <row r="18" spans="1:80" s="1" customFormat="1" ht="9.9499999999999993" customHeight="1" thickBot="1"/>
    <row r="19" spans="1:80" s="1" customFormat="1" ht="9.9499999999999993" customHeight="1">
      <c r="A19" s="134" t="s">
        <v>8</v>
      </c>
      <c r="B19" s="135"/>
      <c r="C19" s="135"/>
      <c r="D19" s="135"/>
      <c r="E19" s="134" t="s">
        <v>142</v>
      </c>
      <c r="F19" s="135"/>
      <c r="G19" s="135"/>
      <c r="H19" s="134" t="s">
        <v>132</v>
      </c>
      <c r="I19" s="135"/>
      <c r="J19" s="135"/>
      <c r="K19" s="135"/>
      <c r="L19" s="135"/>
      <c r="M19" s="135"/>
      <c r="N19" s="135"/>
      <c r="O19" s="135"/>
      <c r="P19" s="135"/>
      <c r="Q19" s="134" t="s">
        <v>16</v>
      </c>
      <c r="R19" s="135"/>
      <c r="S19" s="135"/>
      <c r="T19" s="135"/>
      <c r="U19" s="135"/>
      <c r="V19" s="135"/>
      <c r="W19" s="135"/>
      <c r="X19" s="135"/>
      <c r="Y19" s="135"/>
      <c r="Z19" s="216" t="s">
        <v>17</v>
      </c>
      <c r="AA19" s="217"/>
      <c r="AB19" s="217"/>
      <c r="AC19" s="217"/>
      <c r="AD19" s="217"/>
      <c r="AE19" s="217"/>
      <c r="AF19" s="217"/>
      <c r="AG19" s="217"/>
      <c r="AH19" s="218"/>
      <c r="AI19" s="135" t="s">
        <v>18</v>
      </c>
      <c r="AJ19" s="135"/>
      <c r="AK19" s="135"/>
      <c r="AL19" s="135"/>
      <c r="AM19" s="135"/>
      <c r="AN19" s="135"/>
      <c r="AO19" s="135"/>
      <c r="AP19" s="135"/>
      <c r="AQ19" s="210"/>
      <c r="AS19" s="317" t="s">
        <v>9</v>
      </c>
      <c r="AT19" s="317"/>
      <c r="AU19" s="317"/>
      <c r="AV19" s="317"/>
      <c r="AW19" s="317"/>
      <c r="AX19" s="317"/>
      <c r="BD19" s="1">
        <f>COUNTBLANK(Y4)</f>
        <v>1</v>
      </c>
      <c r="BE19" s="1">
        <f>COUNTBLANK(AA4)</f>
        <v>1</v>
      </c>
      <c r="BF19" s="1">
        <f t="shared" ref="BF19:BG19" si="0">COUNTBLANK(AB4)</f>
        <v>1</v>
      </c>
      <c r="BG19" s="1">
        <f t="shared" si="0"/>
        <v>1</v>
      </c>
      <c r="BH19" s="1">
        <f>COUNTBLANK(AD4)</f>
        <v>1</v>
      </c>
      <c r="BI19" s="1">
        <f>COUNTBLANK(AF4)</f>
        <v>1</v>
      </c>
      <c r="BJ19" s="1">
        <f t="shared" ref="BJ19" si="1">COUNTBLANK(AG4)</f>
        <v>1</v>
      </c>
      <c r="BK19" s="1">
        <f>COUNTBLANK(AH4)</f>
        <v>1</v>
      </c>
      <c r="BL19" s="1">
        <f>COUNTBLANK(AI4)</f>
        <v>1</v>
      </c>
      <c r="BM19" s="1">
        <f>COUNTBLANK(AK4)</f>
        <v>1</v>
      </c>
      <c r="BN19" s="1">
        <f t="shared" ref="BN19:BO19" si="2">COUNTBLANK(AL4)</f>
        <v>1</v>
      </c>
      <c r="BO19" s="1">
        <f t="shared" si="2"/>
        <v>1</v>
      </c>
      <c r="BP19" s="1">
        <f>COUNTBLANK(AN4)</f>
        <v>1</v>
      </c>
    </row>
    <row r="20" spans="1:80" s="1" customFormat="1" ht="9.9499999999999993" customHeight="1">
      <c r="A20" s="211"/>
      <c r="B20" s="212"/>
      <c r="C20" s="212"/>
      <c r="D20" s="212"/>
      <c r="E20" s="211"/>
      <c r="F20" s="212"/>
      <c r="G20" s="212"/>
      <c r="H20" s="214"/>
      <c r="I20" s="215"/>
      <c r="J20" s="215"/>
      <c r="K20" s="215"/>
      <c r="L20" s="215"/>
      <c r="M20" s="215"/>
      <c r="N20" s="215"/>
      <c r="O20" s="215"/>
      <c r="P20" s="215"/>
      <c r="Q20" s="214"/>
      <c r="R20" s="215"/>
      <c r="S20" s="215"/>
      <c r="T20" s="215"/>
      <c r="U20" s="215"/>
      <c r="V20" s="215"/>
      <c r="W20" s="215"/>
      <c r="X20" s="215"/>
      <c r="Y20" s="215"/>
      <c r="Z20" s="219"/>
      <c r="AA20" s="220"/>
      <c r="AB20" s="220"/>
      <c r="AC20" s="220"/>
      <c r="AD20" s="220"/>
      <c r="AE20" s="220"/>
      <c r="AF20" s="220"/>
      <c r="AG20" s="220"/>
      <c r="AH20" s="221"/>
      <c r="AI20" s="215"/>
      <c r="AJ20" s="215"/>
      <c r="AK20" s="215"/>
      <c r="AL20" s="215"/>
      <c r="AM20" s="215"/>
      <c r="AN20" s="215"/>
      <c r="AO20" s="215"/>
      <c r="AP20" s="215"/>
      <c r="AQ20" s="222"/>
      <c r="AS20" s="317"/>
      <c r="AT20" s="317"/>
      <c r="AU20" s="317"/>
      <c r="AV20" s="317"/>
      <c r="AW20" s="317"/>
      <c r="AX20" s="317"/>
    </row>
    <row r="21" spans="1:80" s="1" customFormat="1" ht="9.9499999999999993" customHeight="1">
      <c r="A21" s="270"/>
      <c r="B21" s="271"/>
      <c r="C21" s="271"/>
      <c r="D21" s="271"/>
      <c r="E21" s="276" t="s">
        <v>180</v>
      </c>
      <c r="F21" s="277"/>
      <c r="G21" s="277"/>
      <c r="H21" s="280"/>
      <c r="I21" s="281"/>
      <c r="J21" s="281"/>
      <c r="K21" s="281"/>
      <c r="L21" s="281"/>
      <c r="M21" s="281"/>
      <c r="N21" s="281"/>
      <c r="O21" s="281"/>
      <c r="P21" s="281"/>
      <c r="Q21" s="280"/>
      <c r="R21" s="281"/>
      <c r="S21" s="281"/>
      <c r="T21" s="281"/>
      <c r="U21" s="281"/>
      <c r="V21" s="281"/>
      <c r="W21" s="281"/>
      <c r="X21" s="281"/>
      <c r="Y21" s="281"/>
      <c r="Z21" s="298"/>
      <c r="AA21" s="281"/>
      <c r="AB21" s="281"/>
      <c r="AC21" s="281"/>
      <c r="AD21" s="281"/>
      <c r="AE21" s="281"/>
      <c r="AF21" s="281"/>
      <c r="AG21" s="281"/>
      <c r="AH21" s="299"/>
      <c r="AI21" s="139" t="str">
        <f>IF(BH21=54,"",H21-Q21-Z21)</f>
        <v/>
      </c>
      <c r="AJ21" s="139"/>
      <c r="AK21" s="139"/>
      <c r="AL21" s="139"/>
      <c r="AM21" s="139"/>
      <c r="AN21" s="139"/>
      <c r="AO21" s="139"/>
      <c r="AP21" s="139"/>
      <c r="AQ21" s="146"/>
      <c r="AS21" s="315" t="s">
        <v>177</v>
      </c>
      <c r="AT21" s="316"/>
      <c r="AU21" s="316"/>
      <c r="AV21" s="316"/>
      <c r="AW21" s="316"/>
      <c r="AX21" s="316"/>
      <c r="AY21" s="316"/>
      <c r="AZ21" s="316"/>
      <c r="BA21" s="316"/>
      <c r="BD21" s="127" t="b">
        <f>ISBLANK(H21)</f>
        <v>1</v>
      </c>
      <c r="BE21" s="127" t="b">
        <f>ISBLANK(Q21)</f>
        <v>1</v>
      </c>
      <c r="BF21" s="127" t="b">
        <f>ISBLANK(Z21)</f>
        <v>1</v>
      </c>
      <c r="BG21" s="127" t="b">
        <f>ISBLANK(AI21)</f>
        <v>0</v>
      </c>
      <c r="BH21" s="127">
        <f>COUNTBLANK(H21:AH22)</f>
        <v>54</v>
      </c>
    </row>
    <row r="22" spans="1:80" s="1" customFormat="1" ht="9.9499999999999993" customHeight="1">
      <c r="A22" s="272"/>
      <c r="B22" s="273"/>
      <c r="C22" s="273"/>
      <c r="D22" s="273"/>
      <c r="E22" s="278"/>
      <c r="F22" s="279"/>
      <c r="G22" s="279"/>
      <c r="H22" s="282"/>
      <c r="I22" s="283"/>
      <c r="J22" s="283"/>
      <c r="K22" s="283"/>
      <c r="L22" s="283"/>
      <c r="M22" s="283"/>
      <c r="N22" s="283"/>
      <c r="O22" s="283"/>
      <c r="P22" s="283"/>
      <c r="Q22" s="282"/>
      <c r="R22" s="283"/>
      <c r="S22" s="283"/>
      <c r="T22" s="283"/>
      <c r="U22" s="283"/>
      <c r="V22" s="283"/>
      <c r="W22" s="283"/>
      <c r="X22" s="283"/>
      <c r="Y22" s="283"/>
      <c r="Z22" s="300"/>
      <c r="AA22" s="283"/>
      <c r="AB22" s="283"/>
      <c r="AC22" s="283"/>
      <c r="AD22" s="283"/>
      <c r="AE22" s="283"/>
      <c r="AF22" s="283"/>
      <c r="AG22" s="283"/>
      <c r="AH22" s="301"/>
      <c r="AI22" s="141"/>
      <c r="AJ22" s="141"/>
      <c r="AK22" s="141"/>
      <c r="AL22" s="141"/>
      <c r="AM22" s="141"/>
      <c r="AN22" s="141"/>
      <c r="AO22" s="141"/>
      <c r="AP22" s="141"/>
      <c r="AQ22" s="147"/>
      <c r="AS22" s="316"/>
      <c r="AT22" s="316"/>
      <c r="AU22" s="316"/>
      <c r="AV22" s="316"/>
      <c r="AW22" s="316"/>
      <c r="AX22" s="316"/>
      <c r="AY22" s="316"/>
      <c r="AZ22" s="316"/>
      <c r="BA22" s="316"/>
      <c r="BD22" s="127"/>
      <c r="BE22" s="127"/>
      <c r="BF22" s="127"/>
      <c r="BG22" s="127"/>
      <c r="BH22" s="127"/>
    </row>
    <row r="23" spans="1:80" s="1" customFormat="1" ht="9.9499999999999993" customHeight="1">
      <c r="A23" s="272"/>
      <c r="B23" s="273"/>
      <c r="C23" s="273"/>
      <c r="D23" s="273"/>
      <c r="E23" s="223" t="s">
        <v>22</v>
      </c>
      <c r="F23" s="224"/>
      <c r="G23" s="224"/>
      <c r="H23" s="153" t="str">
        <f>IF(BD21=1,"",H21*0.1)</f>
        <v/>
      </c>
      <c r="I23" s="154"/>
      <c r="J23" s="154"/>
      <c r="K23" s="154"/>
      <c r="L23" s="154"/>
      <c r="M23" s="154"/>
      <c r="N23" s="154"/>
      <c r="O23" s="154"/>
      <c r="P23" s="154"/>
      <c r="Q23" s="153" t="str">
        <f>IF(BE21=1,"",Q21*0.1)</f>
        <v/>
      </c>
      <c r="R23" s="154"/>
      <c r="S23" s="154"/>
      <c r="T23" s="154"/>
      <c r="U23" s="154"/>
      <c r="V23" s="154"/>
      <c r="W23" s="154"/>
      <c r="X23" s="154"/>
      <c r="Y23" s="154"/>
      <c r="Z23" s="155" t="str">
        <f>IF(BF21=1,"",Z21*0.1)</f>
        <v/>
      </c>
      <c r="AA23" s="154"/>
      <c r="AB23" s="154"/>
      <c r="AC23" s="154"/>
      <c r="AD23" s="154"/>
      <c r="AE23" s="154"/>
      <c r="AF23" s="154"/>
      <c r="AG23" s="154"/>
      <c r="AH23" s="156"/>
      <c r="AI23" s="154" t="str">
        <f>IF(BH23=54,"",H23-Q23-Z23)</f>
        <v/>
      </c>
      <c r="AJ23" s="154"/>
      <c r="AK23" s="154"/>
      <c r="AL23" s="154"/>
      <c r="AM23" s="154"/>
      <c r="AN23" s="154"/>
      <c r="AO23" s="154"/>
      <c r="AP23" s="154"/>
      <c r="AQ23" s="157"/>
      <c r="AS23" s="316"/>
      <c r="AT23" s="316"/>
      <c r="AU23" s="316"/>
      <c r="AV23" s="316"/>
      <c r="AW23" s="316"/>
      <c r="AX23" s="316"/>
      <c r="AY23" s="316"/>
      <c r="AZ23" s="316"/>
      <c r="BA23" s="316"/>
      <c r="BH23" s="127">
        <f>COUNTBLANK(H23:AH24)</f>
        <v>54</v>
      </c>
    </row>
    <row r="24" spans="1:80" s="1" customFormat="1" ht="9.9499999999999993" customHeight="1">
      <c r="A24" s="274"/>
      <c r="B24" s="275"/>
      <c r="C24" s="275"/>
      <c r="D24" s="275"/>
      <c r="E24" s="225"/>
      <c r="F24" s="226"/>
      <c r="G24" s="226"/>
      <c r="H24" s="198"/>
      <c r="I24" s="199"/>
      <c r="J24" s="199"/>
      <c r="K24" s="199"/>
      <c r="L24" s="199"/>
      <c r="M24" s="199"/>
      <c r="N24" s="199"/>
      <c r="O24" s="199"/>
      <c r="P24" s="199"/>
      <c r="Q24" s="198"/>
      <c r="R24" s="199"/>
      <c r="S24" s="199"/>
      <c r="T24" s="199"/>
      <c r="U24" s="199"/>
      <c r="V24" s="199"/>
      <c r="W24" s="199"/>
      <c r="X24" s="199"/>
      <c r="Y24" s="199"/>
      <c r="Z24" s="200"/>
      <c r="AA24" s="199"/>
      <c r="AB24" s="199"/>
      <c r="AC24" s="199"/>
      <c r="AD24" s="199"/>
      <c r="AE24" s="199"/>
      <c r="AF24" s="199"/>
      <c r="AG24" s="199"/>
      <c r="AH24" s="201"/>
      <c r="AI24" s="199"/>
      <c r="AJ24" s="199"/>
      <c r="AK24" s="199"/>
      <c r="AL24" s="199"/>
      <c r="AM24" s="199"/>
      <c r="AN24" s="199"/>
      <c r="AO24" s="199"/>
      <c r="AP24" s="199"/>
      <c r="AQ24" s="202"/>
      <c r="AS24" s="316"/>
      <c r="AT24" s="316"/>
      <c r="AU24" s="316"/>
      <c r="AV24" s="316"/>
      <c r="AW24" s="316"/>
      <c r="AX24" s="316"/>
      <c r="AY24" s="316"/>
      <c r="AZ24" s="316"/>
      <c r="BA24" s="316"/>
      <c r="BH24" s="127"/>
    </row>
    <row r="25" spans="1:80" s="1" customFormat="1" ht="9.9499999999999993" customHeight="1">
      <c r="A25" s="270"/>
      <c r="B25" s="302"/>
      <c r="C25" s="302"/>
      <c r="D25" s="302"/>
      <c r="E25" s="276" t="s">
        <v>180</v>
      </c>
      <c r="F25" s="277"/>
      <c r="G25" s="277"/>
      <c r="H25" s="280"/>
      <c r="I25" s="281"/>
      <c r="J25" s="281"/>
      <c r="K25" s="281"/>
      <c r="L25" s="281"/>
      <c r="M25" s="281"/>
      <c r="N25" s="281"/>
      <c r="O25" s="281"/>
      <c r="P25" s="281"/>
      <c r="Q25" s="280"/>
      <c r="R25" s="281"/>
      <c r="S25" s="281"/>
      <c r="T25" s="281"/>
      <c r="U25" s="281"/>
      <c r="V25" s="281"/>
      <c r="W25" s="281"/>
      <c r="X25" s="281"/>
      <c r="Y25" s="281"/>
      <c r="Z25" s="298"/>
      <c r="AA25" s="281"/>
      <c r="AB25" s="281"/>
      <c r="AC25" s="281"/>
      <c r="AD25" s="281"/>
      <c r="AE25" s="281"/>
      <c r="AF25" s="281"/>
      <c r="AG25" s="281"/>
      <c r="AH25" s="299"/>
      <c r="AI25" s="139" t="str">
        <f>IF(BH25=54,"",H25-Q25-Z25)</f>
        <v/>
      </c>
      <c r="AJ25" s="139"/>
      <c r="AK25" s="139"/>
      <c r="AL25" s="139"/>
      <c r="AM25" s="139"/>
      <c r="AN25" s="139"/>
      <c r="AO25" s="139"/>
      <c r="AP25" s="139"/>
      <c r="AQ25" s="146"/>
      <c r="AS25" s="316"/>
      <c r="AT25" s="316"/>
      <c r="AU25" s="316"/>
      <c r="AV25" s="316"/>
      <c r="AW25" s="316"/>
      <c r="AX25" s="316"/>
      <c r="AY25" s="316"/>
      <c r="AZ25" s="316"/>
      <c r="BA25" s="316"/>
      <c r="BD25" s="127" t="b">
        <f>ISBLANK(H25)</f>
        <v>1</v>
      </c>
      <c r="BE25" s="127" t="b">
        <f>ISBLANK(Q25)</f>
        <v>1</v>
      </c>
      <c r="BF25" s="127" t="b">
        <f>ISBLANK(Z25)</f>
        <v>1</v>
      </c>
      <c r="BG25" s="127" t="b">
        <f>ISBLANK(AI25)</f>
        <v>0</v>
      </c>
      <c r="BH25" s="127">
        <f>COUNTBLANK(H25:AH26)</f>
        <v>54</v>
      </c>
    </row>
    <row r="26" spans="1:80" s="1" customFormat="1" ht="9.9499999999999993" customHeight="1">
      <c r="A26" s="303"/>
      <c r="B26" s="304"/>
      <c r="C26" s="304"/>
      <c r="D26" s="304"/>
      <c r="E26" s="278"/>
      <c r="F26" s="279"/>
      <c r="G26" s="279"/>
      <c r="H26" s="282"/>
      <c r="I26" s="283"/>
      <c r="J26" s="283"/>
      <c r="K26" s="283"/>
      <c r="L26" s="283"/>
      <c r="M26" s="283"/>
      <c r="N26" s="283"/>
      <c r="O26" s="283"/>
      <c r="P26" s="283"/>
      <c r="Q26" s="282"/>
      <c r="R26" s="283"/>
      <c r="S26" s="283"/>
      <c r="T26" s="283"/>
      <c r="U26" s="283"/>
      <c r="V26" s="283"/>
      <c r="W26" s="283"/>
      <c r="X26" s="283"/>
      <c r="Y26" s="283"/>
      <c r="Z26" s="300"/>
      <c r="AA26" s="283"/>
      <c r="AB26" s="283"/>
      <c r="AC26" s="283"/>
      <c r="AD26" s="283"/>
      <c r="AE26" s="283"/>
      <c r="AF26" s="283"/>
      <c r="AG26" s="283"/>
      <c r="AH26" s="301"/>
      <c r="AI26" s="141"/>
      <c r="AJ26" s="141"/>
      <c r="AK26" s="141"/>
      <c r="AL26" s="141"/>
      <c r="AM26" s="141"/>
      <c r="AN26" s="141"/>
      <c r="AO26" s="141"/>
      <c r="AP26" s="141"/>
      <c r="AQ26" s="147"/>
      <c r="AS26" s="316"/>
      <c r="AT26" s="316"/>
      <c r="AU26" s="316"/>
      <c r="AV26" s="316"/>
      <c r="AW26" s="316"/>
      <c r="AX26" s="316"/>
      <c r="AY26" s="316"/>
      <c r="AZ26" s="316"/>
      <c r="BA26" s="316"/>
      <c r="BD26" s="127"/>
      <c r="BE26" s="127"/>
      <c r="BF26" s="127"/>
      <c r="BG26" s="127"/>
      <c r="BH26" s="127"/>
    </row>
    <row r="27" spans="1:80" s="1" customFormat="1" ht="9.9499999999999993" customHeight="1">
      <c r="A27" s="303"/>
      <c r="B27" s="304"/>
      <c r="C27" s="304"/>
      <c r="D27" s="304"/>
      <c r="E27" s="223" t="s">
        <v>22</v>
      </c>
      <c r="F27" s="224"/>
      <c r="G27" s="224"/>
      <c r="H27" s="153" t="str">
        <f>IF(BD25=1,"",H25*0.1)</f>
        <v/>
      </c>
      <c r="I27" s="154"/>
      <c r="J27" s="154"/>
      <c r="K27" s="154"/>
      <c r="L27" s="154"/>
      <c r="M27" s="154"/>
      <c r="N27" s="154"/>
      <c r="O27" s="154"/>
      <c r="P27" s="154"/>
      <c r="Q27" s="153" t="str">
        <f>IF(BE25=1,"",Q25*0.1)</f>
        <v/>
      </c>
      <c r="R27" s="154"/>
      <c r="S27" s="154"/>
      <c r="T27" s="154"/>
      <c r="U27" s="154"/>
      <c r="V27" s="154"/>
      <c r="W27" s="154"/>
      <c r="X27" s="154"/>
      <c r="Y27" s="154"/>
      <c r="Z27" s="155" t="str">
        <f>IF(BF25=1,"",Z25*0.1)</f>
        <v/>
      </c>
      <c r="AA27" s="154"/>
      <c r="AB27" s="154"/>
      <c r="AC27" s="154"/>
      <c r="AD27" s="154"/>
      <c r="AE27" s="154"/>
      <c r="AF27" s="154"/>
      <c r="AG27" s="154"/>
      <c r="AH27" s="156"/>
      <c r="AI27" s="154" t="str">
        <f>IF(BH27=54,"",H27-Q27-Z27)</f>
        <v/>
      </c>
      <c r="AJ27" s="154"/>
      <c r="AK27" s="154"/>
      <c r="AL27" s="154"/>
      <c r="AM27" s="154"/>
      <c r="AN27" s="154"/>
      <c r="AO27" s="154"/>
      <c r="AP27" s="154"/>
      <c r="AQ27" s="157"/>
      <c r="AS27" s="316"/>
      <c r="AT27" s="316"/>
      <c r="AU27" s="316"/>
      <c r="AV27" s="316"/>
      <c r="AW27" s="316"/>
      <c r="AX27" s="316"/>
      <c r="AY27" s="316"/>
      <c r="AZ27" s="316"/>
      <c r="BA27" s="316"/>
      <c r="BE27" s="24"/>
      <c r="BF27" s="24"/>
      <c r="BH27" s="127">
        <f>COUNTBLANK(H27:AH28)</f>
        <v>54</v>
      </c>
    </row>
    <row r="28" spans="1:80" s="1" customFormat="1" ht="9.9499999999999993" customHeight="1">
      <c r="A28" s="305"/>
      <c r="B28" s="306"/>
      <c r="C28" s="306"/>
      <c r="D28" s="306"/>
      <c r="E28" s="225"/>
      <c r="F28" s="226"/>
      <c r="G28" s="226"/>
      <c r="H28" s="198"/>
      <c r="I28" s="199"/>
      <c r="J28" s="199"/>
      <c r="K28" s="199"/>
      <c r="L28" s="199"/>
      <c r="M28" s="199"/>
      <c r="N28" s="199"/>
      <c r="O28" s="199"/>
      <c r="P28" s="199"/>
      <c r="Q28" s="198"/>
      <c r="R28" s="199"/>
      <c r="S28" s="199"/>
      <c r="T28" s="199"/>
      <c r="U28" s="199"/>
      <c r="V28" s="199"/>
      <c r="W28" s="199"/>
      <c r="X28" s="199"/>
      <c r="Y28" s="199"/>
      <c r="Z28" s="200"/>
      <c r="AA28" s="199"/>
      <c r="AB28" s="199"/>
      <c r="AC28" s="199"/>
      <c r="AD28" s="199"/>
      <c r="AE28" s="199"/>
      <c r="AF28" s="199"/>
      <c r="AG28" s="199"/>
      <c r="AH28" s="201"/>
      <c r="AI28" s="199"/>
      <c r="AJ28" s="199"/>
      <c r="AK28" s="199"/>
      <c r="AL28" s="199"/>
      <c r="AM28" s="199"/>
      <c r="AN28" s="199"/>
      <c r="AO28" s="199"/>
      <c r="AP28" s="199"/>
      <c r="AQ28" s="202"/>
      <c r="AS28" s="316"/>
      <c r="AT28" s="316"/>
      <c r="AU28" s="316"/>
      <c r="AV28" s="316"/>
      <c r="AW28" s="316"/>
      <c r="AX28" s="316"/>
      <c r="AY28" s="316"/>
      <c r="AZ28" s="316"/>
      <c r="BA28" s="316"/>
      <c r="BE28" s="24"/>
      <c r="BF28" s="24"/>
      <c r="BH28" s="127"/>
      <c r="BU28" s="313"/>
      <c r="BV28" s="314"/>
      <c r="BW28" s="314"/>
      <c r="BX28" s="314"/>
      <c r="BY28" s="314"/>
      <c r="BZ28" s="314"/>
      <c r="CA28" s="314"/>
      <c r="CB28" s="314"/>
    </row>
    <row r="29" spans="1:80" s="1" customFormat="1" ht="9.9499999999999993" customHeight="1">
      <c r="A29" s="270"/>
      <c r="B29" s="302"/>
      <c r="C29" s="302"/>
      <c r="D29" s="302"/>
      <c r="E29" s="276" t="s">
        <v>180</v>
      </c>
      <c r="F29" s="277"/>
      <c r="G29" s="277"/>
      <c r="H29" s="280"/>
      <c r="I29" s="281"/>
      <c r="J29" s="281"/>
      <c r="K29" s="281"/>
      <c r="L29" s="281"/>
      <c r="M29" s="281"/>
      <c r="N29" s="281"/>
      <c r="O29" s="281"/>
      <c r="P29" s="281"/>
      <c r="Q29" s="280"/>
      <c r="R29" s="281"/>
      <c r="S29" s="281"/>
      <c r="T29" s="281"/>
      <c r="U29" s="281"/>
      <c r="V29" s="281"/>
      <c r="W29" s="281"/>
      <c r="X29" s="281"/>
      <c r="Y29" s="281"/>
      <c r="Z29" s="298"/>
      <c r="AA29" s="281"/>
      <c r="AB29" s="281"/>
      <c r="AC29" s="281"/>
      <c r="AD29" s="281"/>
      <c r="AE29" s="281"/>
      <c r="AF29" s="281"/>
      <c r="AG29" s="281"/>
      <c r="AH29" s="299"/>
      <c r="AI29" s="139" t="str">
        <f>IF(BH29=54,"",H29-Q29-Z29)</f>
        <v/>
      </c>
      <c r="AJ29" s="139"/>
      <c r="AK29" s="139"/>
      <c r="AL29" s="139"/>
      <c r="AM29" s="139"/>
      <c r="AN29" s="139"/>
      <c r="AO29" s="139"/>
      <c r="AP29" s="139"/>
      <c r="AQ29" s="146"/>
      <c r="AS29" s="2"/>
      <c r="AT29" s="2"/>
      <c r="AV29" s="2"/>
      <c r="AW29" s="2"/>
      <c r="AX29" s="2"/>
      <c r="AY29" s="2"/>
      <c r="AZ29" s="2"/>
      <c r="BA29" s="2"/>
      <c r="BB29" s="2"/>
      <c r="BD29" s="127" t="b">
        <f>ISBLANK(H29)</f>
        <v>1</v>
      </c>
      <c r="BE29" s="127" t="b">
        <f>ISBLANK(Q29)</f>
        <v>1</v>
      </c>
      <c r="BF29" s="127" t="b">
        <f>ISBLANK(Z29)</f>
        <v>1</v>
      </c>
      <c r="BG29" s="127" t="b">
        <f>ISBLANK(AI29)</f>
        <v>0</v>
      </c>
      <c r="BH29" s="127">
        <f>COUNTBLANK(H29:AH30)</f>
        <v>54</v>
      </c>
      <c r="BU29" s="313"/>
      <c r="BV29" s="314"/>
      <c r="BW29" s="314"/>
      <c r="BX29" s="314"/>
      <c r="BY29" s="314"/>
      <c r="BZ29" s="314"/>
      <c r="CA29" s="314"/>
      <c r="CB29" s="314"/>
    </row>
    <row r="30" spans="1:80" s="1" customFormat="1" ht="9.9499999999999993" customHeight="1">
      <c r="A30" s="303"/>
      <c r="B30" s="304"/>
      <c r="C30" s="304"/>
      <c r="D30" s="304"/>
      <c r="E30" s="278"/>
      <c r="F30" s="279"/>
      <c r="G30" s="279"/>
      <c r="H30" s="282"/>
      <c r="I30" s="283"/>
      <c r="J30" s="283"/>
      <c r="K30" s="283"/>
      <c r="L30" s="283"/>
      <c r="M30" s="283"/>
      <c r="N30" s="283"/>
      <c r="O30" s="283"/>
      <c r="P30" s="283"/>
      <c r="Q30" s="282"/>
      <c r="R30" s="283"/>
      <c r="S30" s="283"/>
      <c r="T30" s="283"/>
      <c r="U30" s="283"/>
      <c r="V30" s="283"/>
      <c r="W30" s="283"/>
      <c r="X30" s="283"/>
      <c r="Y30" s="283"/>
      <c r="Z30" s="300"/>
      <c r="AA30" s="283"/>
      <c r="AB30" s="283"/>
      <c r="AC30" s="283"/>
      <c r="AD30" s="283"/>
      <c r="AE30" s="283"/>
      <c r="AF30" s="283"/>
      <c r="AG30" s="283"/>
      <c r="AH30" s="301"/>
      <c r="AI30" s="141"/>
      <c r="AJ30" s="141"/>
      <c r="AK30" s="141"/>
      <c r="AL30" s="141"/>
      <c r="AM30" s="141"/>
      <c r="AN30" s="141"/>
      <c r="AO30" s="141"/>
      <c r="AP30" s="141"/>
      <c r="AQ30" s="147"/>
      <c r="AS30" s="208" t="s">
        <v>10</v>
      </c>
      <c r="AT30" s="208"/>
      <c r="AU30" s="208"/>
      <c r="AV30" s="208"/>
      <c r="AW30" s="208"/>
      <c r="AX30" s="208"/>
      <c r="AY30" s="208"/>
      <c r="AZ30" s="208"/>
      <c r="BA30" s="5"/>
      <c r="BB30" s="5"/>
      <c r="BD30" s="127"/>
      <c r="BE30" s="127"/>
      <c r="BF30" s="127"/>
      <c r="BG30" s="127"/>
      <c r="BH30" s="127"/>
      <c r="BU30" s="4"/>
      <c r="BV30" s="314"/>
      <c r="BW30" s="314"/>
      <c r="BX30" s="314"/>
      <c r="BY30" s="314"/>
      <c r="BZ30" s="314"/>
      <c r="CA30" s="314"/>
      <c r="CB30" s="314"/>
    </row>
    <row r="31" spans="1:80" s="1" customFormat="1" ht="9.9499999999999993" customHeight="1">
      <c r="A31" s="303"/>
      <c r="B31" s="304"/>
      <c r="C31" s="304"/>
      <c r="D31" s="304"/>
      <c r="E31" s="223" t="s">
        <v>22</v>
      </c>
      <c r="F31" s="224"/>
      <c r="G31" s="224"/>
      <c r="H31" s="153" t="str">
        <f>IF(BD29=1,"",H29*0.1)</f>
        <v/>
      </c>
      <c r="I31" s="154"/>
      <c r="J31" s="154"/>
      <c r="K31" s="154"/>
      <c r="L31" s="154"/>
      <c r="M31" s="154"/>
      <c r="N31" s="154"/>
      <c r="O31" s="154"/>
      <c r="P31" s="154"/>
      <c r="Q31" s="153" t="str">
        <f>IF(BE29=1,"",Q29*0.1)</f>
        <v/>
      </c>
      <c r="R31" s="154"/>
      <c r="S31" s="154"/>
      <c r="T31" s="154"/>
      <c r="U31" s="154"/>
      <c r="V31" s="154"/>
      <c r="W31" s="154"/>
      <c r="X31" s="154"/>
      <c r="Y31" s="154"/>
      <c r="Z31" s="155" t="str">
        <f>IF(BF29=1,"",Z29*0.1)</f>
        <v/>
      </c>
      <c r="AA31" s="154"/>
      <c r="AB31" s="154"/>
      <c r="AC31" s="154"/>
      <c r="AD31" s="154"/>
      <c r="AE31" s="154"/>
      <c r="AF31" s="154"/>
      <c r="AG31" s="154"/>
      <c r="AH31" s="156"/>
      <c r="AI31" s="154" t="str">
        <f>IF(BH31=54,"",H31-Q31-Z31)</f>
        <v/>
      </c>
      <c r="AJ31" s="154"/>
      <c r="AK31" s="154"/>
      <c r="AL31" s="154"/>
      <c r="AM31" s="154"/>
      <c r="AN31" s="154"/>
      <c r="AO31" s="154"/>
      <c r="AP31" s="154"/>
      <c r="AQ31" s="157"/>
      <c r="AS31" s="209"/>
      <c r="AT31" s="209"/>
      <c r="AU31" s="209"/>
      <c r="AV31" s="209"/>
      <c r="AW31" s="209"/>
      <c r="AX31" s="209"/>
      <c r="AY31" s="209"/>
      <c r="AZ31" s="209"/>
      <c r="BA31" s="5"/>
      <c r="BB31" s="5"/>
      <c r="BE31" s="24"/>
      <c r="BF31" s="24"/>
      <c r="BH31" s="127">
        <f>COUNTBLANK(H31:AH32)</f>
        <v>54</v>
      </c>
      <c r="BU31" s="4"/>
      <c r="BV31" s="314"/>
      <c r="BW31" s="314"/>
      <c r="BX31" s="314"/>
      <c r="BY31" s="314"/>
      <c r="BZ31" s="314"/>
      <c r="CA31" s="314"/>
      <c r="CB31" s="314"/>
    </row>
    <row r="32" spans="1:80" s="1" customFormat="1" ht="9.9499999999999993" customHeight="1">
      <c r="A32" s="305"/>
      <c r="B32" s="306"/>
      <c r="C32" s="306"/>
      <c r="D32" s="306"/>
      <c r="E32" s="225"/>
      <c r="F32" s="226"/>
      <c r="G32" s="226"/>
      <c r="H32" s="198"/>
      <c r="I32" s="199"/>
      <c r="J32" s="199"/>
      <c r="K32" s="199"/>
      <c r="L32" s="199"/>
      <c r="M32" s="199"/>
      <c r="N32" s="199"/>
      <c r="O32" s="199"/>
      <c r="P32" s="199"/>
      <c r="Q32" s="198"/>
      <c r="R32" s="199"/>
      <c r="S32" s="199"/>
      <c r="T32" s="199"/>
      <c r="U32" s="199"/>
      <c r="V32" s="199"/>
      <c r="W32" s="199"/>
      <c r="X32" s="199"/>
      <c r="Y32" s="199"/>
      <c r="Z32" s="200"/>
      <c r="AA32" s="199"/>
      <c r="AB32" s="199"/>
      <c r="AC32" s="199"/>
      <c r="AD32" s="199"/>
      <c r="AE32" s="199"/>
      <c r="AF32" s="199"/>
      <c r="AG32" s="199"/>
      <c r="AH32" s="201"/>
      <c r="AI32" s="199"/>
      <c r="AJ32" s="199"/>
      <c r="AK32" s="199"/>
      <c r="AL32" s="199"/>
      <c r="AM32" s="199"/>
      <c r="AN32" s="199"/>
      <c r="AO32" s="199"/>
      <c r="AP32" s="199"/>
      <c r="AQ32" s="202"/>
      <c r="AS32" s="148" t="s">
        <v>11</v>
      </c>
      <c r="AT32" s="148"/>
      <c r="AU32" s="148"/>
      <c r="AV32" s="148"/>
      <c r="AW32" s="148"/>
      <c r="AX32" s="148"/>
      <c r="AY32" s="148"/>
      <c r="AZ32" s="148"/>
      <c r="BA32" s="148"/>
      <c r="BB32" s="27"/>
      <c r="BE32" s="24"/>
      <c r="BF32" s="24"/>
      <c r="BH32" s="127"/>
      <c r="BU32" s="4"/>
      <c r="BV32" s="314"/>
      <c r="BW32" s="314"/>
      <c r="BX32" s="314"/>
      <c r="BY32" s="314"/>
      <c r="BZ32" s="314"/>
      <c r="CA32" s="314"/>
      <c r="CB32" s="314"/>
    </row>
    <row r="33" spans="1:80" s="1" customFormat="1" ht="9.9499999999999993" customHeight="1">
      <c r="A33" s="270"/>
      <c r="B33" s="302"/>
      <c r="C33" s="302"/>
      <c r="D33" s="302"/>
      <c r="E33" s="276" t="s">
        <v>180</v>
      </c>
      <c r="F33" s="277"/>
      <c r="G33" s="277"/>
      <c r="H33" s="280"/>
      <c r="I33" s="281"/>
      <c r="J33" s="281"/>
      <c r="K33" s="281"/>
      <c r="L33" s="281"/>
      <c r="M33" s="281"/>
      <c r="N33" s="281"/>
      <c r="O33" s="281"/>
      <c r="P33" s="281"/>
      <c r="Q33" s="280"/>
      <c r="R33" s="281"/>
      <c r="S33" s="281"/>
      <c r="T33" s="281"/>
      <c r="U33" s="281"/>
      <c r="V33" s="281"/>
      <c r="W33" s="281"/>
      <c r="X33" s="281"/>
      <c r="Y33" s="281"/>
      <c r="Z33" s="298"/>
      <c r="AA33" s="281"/>
      <c r="AB33" s="281"/>
      <c r="AC33" s="281"/>
      <c r="AD33" s="281"/>
      <c r="AE33" s="281"/>
      <c r="AF33" s="281"/>
      <c r="AG33" s="281"/>
      <c r="AH33" s="299"/>
      <c r="AI33" s="139" t="str">
        <f>IF(BH33=54,"",H33-Q33-Z33)</f>
        <v/>
      </c>
      <c r="AJ33" s="139"/>
      <c r="AK33" s="139"/>
      <c r="AL33" s="139"/>
      <c r="AM33" s="139"/>
      <c r="AN33" s="139"/>
      <c r="AO33" s="139"/>
      <c r="AP33" s="139"/>
      <c r="AQ33" s="146"/>
      <c r="AS33" s="148"/>
      <c r="AT33" s="148"/>
      <c r="AU33" s="148"/>
      <c r="AV33" s="148"/>
      <c r="AW33" s="148"/>
      <c r="AX33" s="148"/>
      <c r="AY33" s="148"/>
      <c r="AZ33" s="148"/>
      <c r="BA33" s="148"/>
      <c r="BB33" s="27"/>
      <c r="BD33" s="127" t="b">
        <f>ISBLANK(H33)</f>
        <v>1</v>
      </c>
      <c r="BE33" s="127" t="b">
        <f>ISBLANK(Q33)</f>
        <v>1</v>
      </c>
      <c r="BF33" s="127" t="b">
        <f>ISBLANK(Z33)</f>
        <v>1</v>
      </c>
      <c r="BG33" s="127" t="b">
        <f>ISBLANK(AI33)</f>
        <v>0</v>
      </c>
      <c r="BH33" s="127">
        <f>COUNTBLANK(H33:AH34)</f>
        <v>54</v>
      </c>
      <c r="BU33" s="4"/>
      <c r="BV33" s="314"/>
      <c r="BW33" s="314"/>
      <c r="BX33" s="314"/>
      <c r="BY33" s="314"/>
      <c r="BZ33" s="314"/>
      <c r="CA33" s="314"/>
      <c r="CB33" s="314"/>
    </row>
    <row r="34" spans="1:80" s="1" customFormat="1" ht="9.9499999999999993" customHeight="1">
      <c r="A34" s="303"/>
      <c r="B34" s="304"/>
      <c r="C34" s="304"/>
      <c r="D34" s="304"/>
      <c r="E34" s="278"/>
      <c r="F34" s="279"/>
      <c r="G34" s="279"/>
      <c r="H34" s="282"/>
      <c r="I34" s="283"/>
      <c r="J34" s="283"/>
      <c r="K34" s="283"/>
      <c r="L34" s="283"/>
      <c r="M34" s="283"/>
      <c r="N34" s="283"/>
      <c r="O34" s="283"/>
      <c r="P34" s="283"/>
      <c r="Q34" s="282"/>
      <c r="R34" s="283"/>
      <c r="S34" s="283"/>
      <c r="T34" s="283"/>
      <c r="U34" s="283"/>
      <c r="V34" s="283"/>
      <c r="W34" s="283"/>
      <c r="X34" s="283"/>
      <c r="Y34" s="283"/>
      <c r="Z34" s="300"/>
      <c r="AA34" s="283"/>
      <c r="AB34" s="283"/>
      <c r="AC34" s="283"/>
      <c r="AD34" s="283"/>
      <c r="AE34" s="283"/>
      <c r="AF34" s="283"/>
      <c r="AG34" s="283"/>
      <c r="AH34" s="301"/>
      <c r="AI34" s="141"/>
      <c r="AJ34" s="141"/>
      <c r="AK34" s="141"/>
      <c r="AL34" s="141"/>
      <c r="AM34" s="141"/>
      <c r="AN34" s="141"/>
      <c r="AO34" s="141"/>
      <c r="AP34" s="141"/>
      <c r="AQ34" s="147"/>
      <c r="AR34" s="2"/>
      <c r="AS34" s="158" t="s">
        <v>12</v>
      </c>
      <c r="AT34" s="159"/>
      <c r="AU34" s="159"/>
      <c r="AV34" s="162"/>
      <c r="AW34" s="163"/>
      <c r="AX34" s="164"/>
      <c r="AY34" s="163"/>
      <c r="AZ34" s="163"/>
      <c r="BA34" s="164"/>
      <c r="BB34" s="21"/>
      <c r="BD34" s="127"/>
      <c r="BE34" s="127"/>
      <c r="BF34" s="127"/>
      <c r="BG34" s="127"/>
      <c r="BH34" s="127"/>
    </row>
    <row r="35" spans="1:80" s="1" customFormat="1" ht="9.9499999999999993" customHeight="1">
      <c r="A35" s="303"/>
      <c r="B35" s="304"/>
      <c r="C35" s="304"/>
      <c r="D35" s="304"/>
      <c r="E35" s="223" t="s">
        <v>22</v>
      </c>
      <c r="F35" s="224"/>
      <c r="G35" s="224"/>
      <c r="H35" s="153" t="str">
        <f>IF(BD33=1,"",H33*0.1)</f>
        <v/>
      </c>
      <c r="I35" s="154"/>
      <c r="J35" s="154"/>
      <c r="K35" s="154"/>
      <c r="L35" s="154"/>
      <c r="M35" s="154"/>
      <c r="N35" s="154"/>
      <c r="O35" s="154"/>
      <c r="P35" s="154"/>
      <c r="Q35" s="153" t="str">
        <f>IF(BE33=1,"",Q33*0.1)</f>
        <v/>
      </c>
      <c r="R35" s="154"/>
      <c r="S35" s="154"/>
      <c r="T35" s="154"/>
      <c r="U35" s="154"/>
      <c r="V35" s="154"/>
      <c r="W35" s="154"/>
      <c r="X35" s="154"/>
      <c r="Y35" s="154"/>
      <c r="Z35" s="155" t="str">
        <f>IF(BF33=1,"",Z33*0.1)</f>
        <v/>
      </c>
      <c r="AA35" s="154"/>
      <c r="AB35" s="154"/>
      <c r="AC35" s="154"/>
      <c r="AD35" s="154"/>
      <c r="AE35" s="154"/>
      <c r="AF35" s="154"/>
      <c r="AG35" s="154"/>
      <c r="AH35" s="156"/>
      <c r="AI35" s="154" t="str">
        <f>IF(BH35=54,"",H35-Q35-Z35)</f>
        <v/>
      </c>
      <c r="AJ35" s="154"/>
      <c r="AK35" s="154"/>
      <c r="AL35" s="154"/>
      <c r="AM35" s="154"/>
      <c r="AN35" s="154"/>
      <c r="AO35" s="154"/>
      <c r="AP35" s="154"/>
      <c r="AQ35" s="157"/>
      <c r="AR35" s="2"/>
      <c r="AS35" s="160"/>
      <c r="AT35" s="161"/>
      <c r="AU35" s="161"/>
      <c r="AV35" s="165"/>
      <c r="AW35" s="166"/>
      <c r="AX35" s="167"/>
      <c r="AY35" s="166"/>
      <c r="AZ35" s="166"/>
      <c r="BA35" s="167"/>
      <c r="BB35" s="21"/>
      <c r="BE35" s="24"/>
      <c r="BF35" s="24"/>
      <c r="BH35" s="127">
        <f>COUNTBLANK(H35:AH36)</f>
        <v>54</v>
      </c>
    </row>
    <row r="36" spans="1:80" s="1" customFormat="1" ht="9.9499999999999993" customHeight="1">
      <c r="A36" s="305"/>
      <c r="B36" s="306"/>
      <c r="C36" s="306"/>
      <c r="D36" s="306"/>
      <c r="E36" s="223"/>
      <c r="F36" s="224"/>
      <c r="G36" s="224"/>
      <c r="H36" s="198"/>
      <c r="I36" s="199"/>
      <c r="J36" s="199"/>
      <c r="K36" s="199"/>
      <c r="L36" s="199"/>
      <c r="M36" s="199"/>
      <c r="N36" s="199"/>
      <c r="O36" s="199"/>
      <c r="P36" s="199"/>
      <c r="Q36" s="198"/>
      <c r="R36" s="199"/>
      <c r="S36" s="199"/>
      <c r="T36" s="199"/>
      <c r="U36" s="199"/>
      <c r="V36" s="199"/>
      <c r="W36" s="199"/>
      <c r="X36" s="199"/>
      <c r="Y36" s="199"/>
      <c r="Z36" s="200"/>
      <c r="AA36" s="199"/>
      <c r="AB36" s="199"/>
      <c r="AC36" s="199"/>
      <c r="AD36" s="199"/>
      <c r="AE36" s="199"/>
      <c r="AF36" s="199"/>
      <c r="AG36" s="199"/>
      <c r="AH36" s="201"/>
      <c r="AI36" s="199"/>
      <c r="AJ36" s="199"/>
      <c r="AK36" s="199"/>
      <c r="AL36" s="199"/>
      <c r="AM36" s="199"/>
      <c r="AN36" s="199"/>
      <c r="AO36" s="199"/>
      <c r="AP36" s="199"/>
      <c r="AQ36" s="202"/>
      <c r="AR36" s="2"/>
      <c r="AS36" s="187"/>
      <c r="AT36" s="188"/>
      <c r="AU36" s="188"/>
      <c r="AV36" s="187"/>
      <c r="AW36" s="188"/>
      <c r="AX36" s="173"/>
      <c r="AY36" s="188"/>
      <c r="AZ36" s="188"/>
      <c r="BA36" s="173"/>
      <c r="BB36" s="21"/>
      <c r="BE36" s="24"/>
      <c r="BF36" s="24"/>
      <c r="BH36" s="127"/>
    </row>
    <row r="37" spans="1:80" s="1" customFormat="1" ht="9.9499999999999993" customHeight="1">
      <c r="A37" s="270"/>
      <c r="B37" s="302"/>
      <c r="C37" s="302"/>
      <c r="D37" s="302"/>
      <c r="E37" s="276" t="s">
        <v>180</v>
      </c>
      <c r="F37" s="277"/>
      <c r="G37" s="277"/>
      <c r="H37" s="280"/>
      <c r="I37" s="281"/>
      <c r="J37" s="281"/>
      <c r="K37" s="281"/>
      <c r="L37" s="281"/>
      <c r="M37" s="281"/>
      <c r="N37" s="281"/>
      <c r="O37" s="281"/>
      <c r="P37" s="281"/>
      <c r="Q37" s="280"/>
      <c r="R37" s="281"/>
      <c r="S37" s="281"/>
      <c r="T37" s="281"/>
      <c r="U37" s="281"/>
      <c r="V37" s="281"/>
      <c r="W37" s="281"/>
      <c r="X37" s="281"/>
      <c r="Y37" s="281"/>
      <c r="Z37" s="298"/>
      <c r="AA37" s="281"/>
      <c r="AB37" s="281"/>
      <c r="AC37" s="281"/>
      <c r="AD37" s="281"/>
      <c r="AE37" s="281"/>
      <c r="AF37" s="281"/>
      <c r="AG37" s="281"/>
      <c r="AH37" s="299"/>
      <c r="AI37" s="139" t="str">
        <f>IF(BH37=54,"",H37-Q37-Z37)</f>
        <v/>
      </c>
      <c r="AJ37" s="139"/>
      <c r="AK37" s="139"/>
      <c r="AL37" s="139"/>
      <c r="AM37" s="139"/>
      <c r="AN37" s="139"/>
      <c r="AO37" s="139"/>
      <c r="AP37" s="139"/>
      <c r="AQ37" s="146"/>
      <c r="AR37" s="2"/>
      <c r="AS37" s="187"/>
      <c r="AT37" s="188"/>
      <c r="AU37" s="188"/>
      <c r="AV37" s="187"/>
      <c r="AW37" s="188"/>
      <c r="AX37" s="173"/>
      <c r="AY37" s="188"/>
      <c r="AZ37" s="188"/>
      <c r="BA37" s="173"/>
      <c r="BB37" s="21"/>
      <c r="BD37" s="127" t="b">
        <f>ISBLANK(H37)</f>
        <v>1</v>
      </c>
      <c r="BE37" s="127" t="b">
        <f>ISBLANK(Q37)</f>
        <v>1</v>
      </c>
      <c r="BF37" s="127" t="b">
        <f>ISBLANK(Z37)</f>
        <v>1</v>
      </c>
      <c r="BG37" s="127" t="b">
        <f>ISBLANK(AI37)</f>
        <v>0</v>
      </c>
      <c r="BH37" s="127">
        <f>COUNTBLANK(H37:AH38)</f>
        <v>54</v>
      </c>
    </row>
    <row r="38" spans="1:80" ht="9.9499999999999993" customHeight="1">
      <c r="A38" s="303"/>
      <c r="B38" s="304"/>
      <c r="C38" s="304"/>
      <c r="D38" s="304"/>
      <c r="E38" s="278"/>
      <c r="F38" s="279"/>
      <c r="G38" s="279"/>
      <c r="H38" s="282"/>
      <c r="I38" s="283"/>
      <c r="J38" s="283"/>
      <c r="K38" s="283"/>
      <c r="L38" s="283"/>
      <c r="M38" s="283"/>
      <c r="N38" s="283"/>
      <c r="O38" s="283"/>
      <c r="P38" s="283"/>
      <c r="Q38" s="282"/>
      <c r="R38" s="283"/>
      <c r="S38" s="283"/>
      <c r="T38" s="283"/>
      <c r="U38" s="283"/>
      <c r="V38" s="283"/>
      <c r="W38" s="283"/>
      <c r="X38" s="283"/>
      <c r="Y38" s="283"/>
      <c r="Z38" s="300"/>
      <c r="AA38" s="283"/>
      <c r="AB38" s="283"/>
      <c r="AC38" s="283"/>
      <c r="AD38" s="283"/>
      <c r="AE38" s="283"/>
      <c r="AF38" s="283"/>
      <c r="AG38" s="283"/>
      <c r="AH38" s="301"/>
      <c r="AI38" s="141"/>
      <c r="AJ38" s="141"/>
      <c r="AK38" s="141"/>
      <c r="AL38" s="141"/>
      <c r="AM38" s="141"/>
      <c r="AN38" s="141"/>
      <c r="AO38" s="141"/>
      <c r="AP38" s="141"/>
      <c r="AQ38" s="147"/>
      <c r="AS38" s="187"/>
      <c r="AT38" s="188"/>
      <c r="AU38" s="188"/>
      <c r="AV38" s="187"/>
      <c r="AW38" s="188"/>
      <c r="AX38" s="173"/>
      <c r="AY38" s="188"/>
      <c r="AZ38" s="188"/>
      <c r="BA38" s="173"/>
      <c r="BB38" s="21"/>
      <c r="BD38" s="127"/>
      <c r="BE38" s="127"/>
      <c r="BF38" s="127"/>
      <c r="BG38" s="127"/>
      <c r="BH38" s="127"/>
    </row>
    <row r="39" spans="1:80" ht="9.9499999999999993" customHeight="1">
      <c r="A39" s="303"/>
      <c r="B39" s="304"/>
      <c r="C39" s="304"/>
      <c r="D39" s="304"/>
      <c r="E39" s="223" t="s">
        <v>22</v>
      </c>
      <c r="F39" s="224"/>
      <c r="G39" s="224"/>
      <c r="H39" s="153" t="str">
        <f>IF(BD37=1,"",H37*0.1)</f>
        <v/>
      </c>
      <c r="I39" s="154"/>
      <c r="J39" s="154"/>
      <c r="K39" s="154"/>
      <c r="L39" s="154"/>
      <c r="M39" s="154"/>
      <c r="N39" s="154"/>
      <c r="O39" s="154"/>
      <c r="P39" s="154"/>
      <c r="Q39" s="153" t="str">
        <f>IF(BE37=1,"",Q37*0.1)</f>
        <v/>
      </c>
      <c r="R39" s="154"/>
      <c r="S39" s="154"/>
      <c r="T39" s="154"/>
      <c r="U39" s="154"/>
      <c r="V39" s="154"/>
      <c r="W39" s="154"/>
      <c r="X39" s="154"/>
      <c r="Y39" s="154"/>
      <c r="Z39" s="155" t="str">
        <f>IF(BF37=1,"",Z37*0.1)</f>
        <v/>
      </c>
      <c r="AA39" s="154"/>
      <c r="AB39" s="154"/>
      <c r="AC39" s="154"/>
      <c r="AD39" s="154"/>
      <c r="AE39" s="154"/>
      <c r="AF39" s="154"/>
      <c r="AG39" s="154"/>
      <c r="AH39" s="156"/>
      <c r="AI39" s="154" t="str">
        <f>IF(BH39=54,"",H39-Q39-Z39)</f>
        <v/>
      </c>
      <c r="AJ39" s="154"/>
      <c r="AK39" s="154"/>
      <c r="AL39" s="154"/>
      <c r="AM39" s="154"/>
      <c r="AN39" s="154"/>
      <c r="AO39" s="154"/>
      <c r="AP39" s="154"/>
      <c r="AQ39" s="157"/>
      <c r="AS39" s="189"/>
      <c r="AT39" s="190"/>
      <c r="AU39" s="190"/>
      <c r="AV39" s="189"/>
      <c r="AW39" s="190"/>
      <c r="AX39" s="191"/>
      <c r="AY39" s="190"/>
      <c r="AZ39" s="190"/>
      <c r="BA39" s="191"/>
      <c r="BB39" s="21"/>
      <c r="BE39" s="24"/>
      <c r="BF39" s="24"/>
      <c r="BH39" s="127">
        <f>COUNTBLANK(H39:AH40)</f>
        <v>54</v>
      </c>
    </row>
    <row r="40" spans="1:80" ht="9.9499999999999993" customHeight="1">
      <c r="A40" s="305"/>
      <c r="B40" s="306"/>
      <c r="C40" s="306"/>
      <c r="D40" s="306"/>
      <c r="E40" s="225"/>
      <c r="F40" s="226"/>
      <c r="G40" s="226"/>
      <c r="H40" s="198"/>
      <c r="I40" s="199"/>
      <c r="J40" s="199"/>
      <c r="K40" s="199"/>
      <c r="L40" s="199"/>
      <c r="M40" s="199"/>
      <c r="N40" s="199"/>
      <c r="O40" s="199"/>
      <c r="P40" s="199"/>
      <c r="Q40" s="198"/>
      <c r="R40" s="199"/>
      <c r="S40" s="199"/>
      <c r="T40" s="199"/>
      <c r="U40" s="199"/>
      <c r="V40" s="199"/>
      <c r="W40" s="199"/>
      <c r="X40" s="199"/>
      <c r="Y40" s="199"/>
      <c r="Z40" s="200"/>
      <c r="AA40" s="199"/>
      <c r="AB40" s="199"/>
      <c r="AC40" s="199"/>
      <c r="AD40" s="199"/>
      <c r="AE40" s="199"/>
      <c r="AF40" s="199"/>
      <c r="AG40" s="199"/>
      <c r="AH40" s="201"/>
      <c r="AI40" s="199"/>
      <c r="AJ40" s="199"/>
      <c r="AK40" s="199"/>
      <c r="AL40" s="199"/>
      <c r="AM40" s="199"/>
      <c r="AN40" s="199"/>
      <c r="AO40" s="199"/>
      <c r="AP40" s="199"/>
      <c r="AQ40" s="202"/>
      <c r="AR40" s="1"/>
      <c r="AS40" s="5"/>
      <c r="AT40" s="5"/>
      <c r="AU40" s="5"/>
      <c r="AV40" s="5"/>
      <c r="AW40" s="5"/>
      <c r="AX40" s="5"/>
      <c r="AY40" s="5"/>
      <c r="AZ40" s="5"/>
      <c r="BA40" s="5"/>
      <c r="BB40" s="5"/>
      <c r="BE40" s="24"/>
      <c r="BF40" s="24"/>
      <c r="BH40" s="127"/>
    </row>
    <row r="41" spans="1:80" ht="9.9499999999999993" customHeight="1">
      <c r="A41" s="270"/>
      <c r="B41" s="302"/>
      <c r="C41" s="302"/>
      <c r="D41" s="302"/>
      <c r="E41" s="276" t="s">
        <v>180</v>
      </c>
      <c r="F41" s="277"/>
      <c r="G41" s="277"/>
      <c r="H41" s="280"/>
      <c r="I41" s="281"/>
      <c r="J41" s="281"/>
      <c r="K41" s="281"/>
      <c r="L41" s="281"/>
      <c r="M41" s="281"/>
      <c r="N41" s="281"/>
      <c r="O41" s="281"/>
      <c r="P41" s="281"/>
      <c r="Q41" s="280"/>
      <c r="R41" s="281"/>
      <c r="S41" s="281"/>
      <c r="T41" s="281"/>
      <c r="U41" s="281"/>
      <c r="V41" s="281"/>
      <c r="W41" s="281"/>
      <c r="X41" s="281"/>
      <c r="Y41" s="281"/>
      <c r="Z41" s="298"/>
      <c r="AA41" s="281"/>
      <c r="AB41" s="281"/>
      <c r="AC41" s="281"/>
      <c r="AD41" s="281"/>
      <c r="AE41" s="281"/>
      <c r="AF41" s="281"/>
      <c r="AG41" s="281"/>
      <c r="AH41" s="299"/>
      <c r="AI41" s="139" t="str">
        <f>IF(BH41=54,"",H41-Q41-Z41)</f>
        <v/>
      </c>
      <c r="AJ41" s="139"/>
      <c r="AK41" s="139"/>
      <c r="AL41" s="139"/>
      <c r="AM41" s="139"/>
      <c r="AN41" s="139"/>
      <c r="AO41" s="139"/>
      <c r="AP41" s="139"/>
      <c r="AQ41" s="146"/>
      <c r="AR41" s="1"/>
      <c r="AS41" s="148" t="s">
        <v>19</v>
      </c>
      <c r="AT41" s="148"/>
      <c r="AU41" s="148"/>
      <c r="AV41" s="148"/>
      <c r="AW41" s="148"/>
      <c r="AX41" s="148"/>
      <c r="AY41" s="148"/>
      <c r="AZ41" s="148"/>
      <c r="BA41" s="148"/>
      <c r="BB41" s="27"/>
      <c r="BD41" s="127" t="b">
        <f>ISBLANK(H41)</f>
        <v>1</v>
      </c>
      <c r="BE41" s="127" t="b">
        <f>ISBLANK(Q41)</f>
        <v>1</v>
      </c>
      <c r="BF41" s="127" t="b">
        <f>ISBLANK(Z41)</f>
        <v>1</v>
      </c>
      <c r="BG41" s="127" t="b">
        <f>ISBLANK(AI41)</f>
        <v>0</v>
      </c>
      <c r="BH41" s="127">
        <f>COUNTBLANK(H41:AH42)</f>
        <v>54</v>
      </c>
    </row>
    <row r="42" spans="1:80" ht="9.9499999999999993" customHeight="1">
      <c r="A42" s="303"/>
      <c r="B42" s="304"/>
      <c r="C42" s="304"/>
      <c r="D42" s="304"/>
      <c r="E42" s="278"/>
      <c r="F42" s="279"/>
      <c r="G42" s="279"/>
      <c r="H42" s="282"/>
      <c r="I42" s="283"/>
      <c r="J42" s="283"/>
      <c r="K42" s="283"/>
      <c r="L42" s="283"/>
      <c r="M42" s="283"/>
      <c r="N42" s="283"/>
      <c r="O42" s="283"/>
      <c r="P42" s="283"/>
      <c r="Q42" s="282"/>
      <c r="R42" s="283"/>
      <c r="S42" s="283"/>
      <c r="T42" s="283"/>
      <c r="U42" s="283"/>
      <c r="V42" s="283"/>
      <c r="W42" s="283"/>
      <c r="X42" s="283"/>
      <c r="Y42" s="283"/>
      <c r="Z42" s="300"/>
      <c r="AA42" s="283"/>
      <c r="AB42" s="283"/>
      <c r="AC42" s="283"/>
      <c r="AD42" s="283"/>
      <c r="AE42" s="283"/>
      <c r="AF42" s="283"/>
      <c r="AG42" s="283"/>
      <c r="AH42" s="301"/>
      <c r="AI42" s="141"/>
      <c r="AJ42" s="141"/>
      <c r="AK42" s="141"/>
      <c r="AL42" s="141"/>
      <c r="AM42" s="141"/>
      <c r="AN42" s="141"/>
      <c r="AO42" s="141"/>
      <c r="AP42" s="141"/>
      <c r="AQ42" s="147"/>
      <c r="AR42" s="1"/>
      <c r="AS42" s="148"/>
      <c r="AT42" s="148"/>
      <c r="AU42" s="148"/>
      <c r="AV42" s="148"/>
      <c r="AW42" s="148"/>
      <c r="AX42" s="148"/>
      <c r="AY42" s="148"/>
      <c r="AZ42" s="148"/>
      <c r="BA42" s="148"/>
      <c r="BB42" s="27"/>
      <c r="BD42" s="127"/>
      <c r="BE42" s="127"/>
      <c r="BF42" s="127"/>
      <c r="BG42" s="127"/>
      <c r="BH42" s="127"/>
    </row>
    <row r="43" spans="1:80" ht="9.9499999999999993" customHeight="1">
      <c r="A43" s="303"/>
      <c r="B43" s="304"/>
      <c r="C43" s="304"/>
      <c r="D43" s="304"/>
      <c r="E43" s="223" t="s">
        <v>22</v>
      </c>
      <c r="F43" s="224"/>
      <c r="G43" s="224"/>
      <c r="H43" s="153" t="str">
        <f>IF(BD41=1,"",H41*0.1)</f>
        <v/>
      </c>
      <c r="I43" s="154"/>
      <c r="J43" s="154"/>
      <c r="K43" s="154"/>
      <c r="L43" s="154"/>
      <c r="M43" s="154"/>
      <c r="N43" s="154"/>
      <c r="O43" s="154"/>
      <c r="P43" s="154"/>
      <c r="Q43" s="153" t="str">
        <f>IF(BE41=1,"",Q41*0.1)</f>
        <v/>
      </c>
      <c r="R43" s="154"/>
      <c r="S43" s="154"/>
      <c r="T43" s="154"/>
      <c r="U43" s="154"/>
      <c r="V43" s="154"/>
      <c r="W43" s="154"/>
      <c r="X43" s="154"/>
      <c r="Y43" s="154"/>
      <c r="Z43" s="155" t="str">
        <f>IF(BF41=1,"",Z41*0.1)</f>
        <v/>
      </c>
      <c r="AA43" s="154"/>
      <c r="AB43" s="154"/>
      <c r="AC43" s="154"/>
      <c r="AD43" s="154"/>
      <c r="AE43" s="154"/>
      <c r="AF43" s="154"/>
      <c r="AG43" s="154"/>
      <c r="AH43" s="156"/>
      <c r="AI43" s="154" t="str">
        <f>IF(BH43=54,"",H43-Q43-Z43)</f>
        <v/>
      </c>
      <c r="AJ43" s="154"/>
      <c r="AK43" s="154"/>
      <c r="AL43" s="154"/>
      <c r="AM43" s="154"/>
      <c r="AN43" s="154"/>
      <c r="AO43" s="154"/>
      <c r="AP43" s="154"/>
      <c r="AQ43" s="157"/>
      <c r="AR43" s="1"/>
      <c r="AS43" s="158" t="s">
        <v>12</v>
      </c>
      <c r="AT43" s="159"/>
      <c r="AU43" s="159"/>
      <c r="AV43" s="162"/>
      <c r="AW43" s="163"/>
      <c r="AX43" s="164"/>
      <c r="AY43" s="163"/>
      <c r="AZ43" s="163"/>
      <c r="BA43" s="164"/>
      <c r="BB43" s="21"/>
      <c r="BE43" s="127"/>
      <c r="BH43" s="127">
        <f>COUNTBLANK(H43:AH44)</f>
        <v>54</v>
      </c>
    </row>
    <row r="44" spans="1:80" ht="9.9499999999999993" customHeight="1" thickBot="1">
      <c r="A44" s="303"/>
      <c r="B44" s="304"/>
      <c r="C44" s="304"/>
      <c r="D44" s="304"/>
      <c r="E44" s="223"/>
      <c r="F44" s="224"/>
      <c r="G44" s="224"/>
      <c r="H44" s="153"/>
      <c r="I44" s="154"/>
      <c r="J44" s="154"/>
      <c r="K44" s="154"/>
      <c r="L44" s="154"/>
      <c r="M44" s="154"/>
      <c r="N44" s="154"/>
      <c r="O44" s="154"/>
      <c r="P44" s="154"/>
      <c r="Q44" s="153"/>
      <c r="R44" s="154"/>
      <c r="S44" s="154"/>
      <c r="T44" s="154"/>
      <c r="U44" s="154"/>
      <c r="V44" s="154"/>
      <c r="W44" s="154"/>
      <c r="X44" s="154"/>
      <c r="Y44" s="154"/>
      <c r="Z44" s="155"/>
      <c r="AA44" s="154"/>
      <c r="AB44" s="154"/>
      <c r="AC44" s="154"/>
      <c r="AD44" s="154"/>
      <c r="AE44" s="154"/>
      <c r="AF44" s="154"/>
      <c r="AG44" s="154"/>
      <c r="AH44" s="156"/>
      <c r="AI44" s="154"/>
      <c r="AJ44" s="154"/>
      <c r="AK44" s="154"/>
      <c r="AL44" s="154"/>
      <c r="AM44" s="154"/>
      <c r="AN44" s="154"/>
      <c r="AO44" s="154"/>
      <c r="AP44" s="154"/>
      <c r="AQ44" s="157"/>
      <c r="AS44" s="160"/>
      <c r="AT44" s="161"/>
      <c r="AU44" s="161"/>
      <c r="AV44" s="165"/>
      <c r="AW44" s="166"/>
      <c r="AX44" s="167"/>
      <c r="AY44" s="166"/>
      <c r="AZ44" s="166"/>
      <c r="BA44" s="167"/>
      <c r="BB44" s="21"/>
      <c r="BE44" s="127"/>
      <c r="BH44" s="127"/>
    </row>
    <row r="45" spans="1:80" ht="9.9499999999999993" customHeight="1">
      <c r="A45" s="168" t="s">
        <v>158</v>
      </c>
      <c r="B45" s="169"/>
      <c r="C45" s="169"/>
      <c r="D45" s="169"/>
      <c r="E45" s="307" t="s">
        <v>175</v>
      </c>
      <c r="F45" s="308"/>
      <c r="G45" s="309"/>
      <c r="H45" s="183" t="str">
        <f>IF($BD$45=24,"",IF(H21+H25+H29+H33+H37+H41=0,"0",H21+H25+H29+H33+H37+H41))</f>
        <v/>
      </c>
      <c r="I45" s="184"/>
      <c r="J45" s="184"/>
      <c r="K45" s="184"/>
      <c r="L45" s="184"/>
      <c r="M45" s="184"/>
      <c r="N45" s="184"/>
      <c r="O45" s="184"/>
      <c r="P45" s="184"/>
      <c r="Q45" s="183" t="str">
        <f>IF($BE$45=24,"",IF(Q21+Q25+Q29+Q33+Q37+Q41=0,"0",Q21+Q25+Q29+Q33+Q37+Q41))</f>
        <v/>
      </c>
      <c r="R45" s="184"/>
      <c r="S45" s="184"/>
      <c r="T45" s="184"/>
      <c r="U45" s="184"/>
      <c r="V45" s="184"/>
      <c r="W45" s="184"/>
      <c r="X45" s="184"/>
      <c r="Y45" s="184"/>
      <c r="Z45" s="185" t="str">
        <f>IF(BF45=24,"",IF(Z21+Z25+Z29+Z33+Z37+Z41=0,"0",Z21+Z25+Z29+Z33+Z37+Z41))</f>
        <v/>
      </c>
      <c r="AA45" s="184"/>
      <c r="AB45" s="184"/>
      <c r="AC45" s="184"/>
      <c r="AD45" s="184"/>
      <c r="AE45" s="184"/>
      <c r="AF45" s="184"/>
      <c r="AG45" s="184"/>
      <c r="AH45" s="186"/>
      <c r="AI45" s="184" t="str">
        <f>IF(BG45=24,"",IF(AI21+AI25+AI29+AI33+AI37+AI41=0,"0",AI21+AI25+AI29+AI33+AI37+AI41))</f>
        <v/>
      </c>
      <c r="AJ45" s="184"/>
      <c r="AK45" s="184"/>
      <c r="AL45" s="184"/>
      <c r="AM45" s="184"/>
      <c r="AN45" s="184"/>
      <c r="AO45" s="184"/>
      <c r="AP45" s="184"/>
      <c r="AQ45" s="186"/>
      <c r="AS45" s="187"/>
      <c r="AT45" s="188"/>
      <c r="AU45" s="188"/>
      <c r="AV45" s="187"/>
      <c r="AW45" s="188"/>
      <c r="AX45" s="173"/>
      <c r="AY45" s="188"/>
      <c r="AZ45" s="188"/>
      <c r="BA45" s="173"/>
      <c r="BB45" s="21"/>
      <c r="BD45" s="127">
        <f>COUNTBLANK(H21:H44)</f>
        <v>24</v>
      </c>
      <c r="BE45" s="127">
        <f>COUNTBLANK(Q21:Q44)</f>
        <v>24</v>
      </c>
      <c r="BF45" s="127">
        <f>COUNTBLANK(Z21:Z44)</f>
        <v>24</v>
      </c>
      <c r="BG45" s="127">
        <f>COUNTBLANK(AI21:AI44)</f>
        <v>24</v>
      </c>
    </row>
    <row r="46" spans="1:80" ht="9.9499999999999993" customHeight="1">
      <c r="A46" s="171"/>
      <c r="B46" s="172"/>
      <c r="C46" s="172"/>
      <c r="D46" s="172"/>
      <c r="E46" s="149"/>
      <c r="F46" s="150"/>
      <c r="G46" s="310"/>
      <c r="H46" s="140"/>
      <c r="I46" s="141"/>
      <c r="J46" s="141"/>
      <c r="K46" s="141"/>
      <c r="L46" s="141"/>
      <c r="M46" s="141"/>
      <c r="N46" s="141"/>
      <c r="O46" s="141"/>
      <c r="P46" s="141"/>
      <c r="Q46" s="140"/>
      <c r="R46" s="141"/>
      <c r="S46" s="141"/>
      <c r="T46" s="141"/>
      <c r="U46" s="141"/>
      <c r="V46" s="141"/>
      <c r="W46" s="141"/>
      <c r="X46" s="141"/>
      <c r="Y46" s="141"/>
      <c r="Z46" s="144"/>
      <c r="AA46" s="141"/>
      <c r="AB46" s="141"/>
      <c r="AC46" s="141"/>
      <c r="AD46" s="141"/>
      <c r="AE46" s="141"/>
      <c r="AF46" s="141"/>
      <c r="AG46" s="141"/>
      <c r="AH46" s="145"/>
      <c r="AI46" s="141"/>
      <c r="AJ46" s="141"/>
      <c r="AK46" s="141"/>
      <c r="AL46" s="141"/>
      <c r="AM46" s="141"/>
      <c r="AN46" s="141"/>
      <c r="AO46" s="141"/>
      <c r="AP46" s="141"/>
      <c r="AQ46" s="145"/>
      <c r="AS46" s="187"/>
      <c r="AT46" s="188"/>
      <c r="AU46" s="188"/>
      <c r="AV46" s="187"/>
      <c r="AW46" s="188"/>
      <c r="AX46" s="173"/>
      <c r="AY46" s="188"/>
      <c r="AZ46" s="188"/>
      <c r="BA46" s="173"/>
      <c r="BB46" s="21"/>
      <c r="BC46" s="2" t="s">
        <v>89</v>
      </c>
      <c r="BD46" s="127"/>
      <c r="BE46" s="127"/>
      <c r="BF46" s="127"/>
      <c r="BG46" s="127"/>
    </row>
    <row r="47" spans="1:80" ht="9.9499999999999993" customHeight="1">
      <c r="A47" s="171"/>
      <c r="B47" s="172"/>
      <c r="C47" s="172"/>
      <c r="D47" s="172"/>
      <c r="E47" s="223" t="s">
        <v>22</v>
      </c>
      <c r="F47" s="224"/>
      <c r="G47" s="224"/>
      <c r="H47" s="153" t="str">
        <f>IF(BD45=24,"",H45*0.1)</f>
        <v/>
      </c>
      <c r="I47" s="154"/>
      <c r="J47" s="154"/>
      <c r="K47" s="154"/>
      <c r="L47" s="154"/>
      <c r="M47" s="154"/>
      <c r="N47" s="154"/>
      <c r="O47" s="154"/>
      <c r="P47" s="154"/>
      <c r="Q47" s="153" t="str">
        <f>IF(Q45="","",Q45*10%)</f>
        <v/>
      </c>
      <c r="R47" s="154"/>
      <c r="S47" s="154"/>
      <c r="T47" s="154"/>
      <c r="U47" s="154"/>
      <c r="V47" s="154"/>
      <c r="W47" s="154"/>
      <c r="X47" s="154"/>
      <c r="Y47" s="154"/>
      <c r="Z47" s="155" t="str">
        <f>IF(Z45="","",Z45*10%)</f>
        <v/>
      </c>
      <c r="AA47" s="154"/>
      <c r="AB47" s="154"/>
      <c r="AC47" s="154"/>
      <c r="AD47" s="154"/>
      <c r="AE47" s="154"/>
      <c r="AF47" s="154"/>
      <c r="AG47" s="154"/>
      <c r="AH47" s="156"/>
      <c r="AI47" s="154" t="str">
        <f>IF(BG47=24,"",IF(AI23+AI27+AI31+AI35+AI39+AI43=0,"0",AI23+AI27+AI31+AI35+AI39+AI43))</f>
        <v/>
      </c>
      <c r="AJ47" s="154"/>
      <c r="AK47" s="154"/>
      <c r="AL47" s="154"/>
      <c r="AM47" s="154"/>
      <c r="AN47" s="154"/>
      <c r="AO47" s="154"/>
      <c r="AP47" s="154"/>
      <c r="AQ47" s="156"/>
      <c r="AS47" s="187"/>
      <c r="AT47" s="188"/>
      <c r="AU47" s="188"/>
      <c r="AV47" s="187"/>
      <c r="AW47" s="188"/>
      <c r="AX47" s="173"/>
      <c r="AY47" s="188"/>
      <c r="AZ47" s="188"/>
      <c r="BA47" s="173"/>
      <c r="BB47" s="21"/>
      <c r="BC47" s="2" t="s">
        <v>90</v>
      </c>
      <c r="BD47" s="25">
        <f>COUNTIF(H21:H44,"&lt;&gt;")</f>
        <v>6</v>
      </c>
      <c r="BE47" s="25">
        <f>COUNTIF(Q21:Q44,"&lt;&gt;")</f>
        <v>6</v>
      </c>
      <c r="BF47" s="25">
        <f>COUNTIF(Z21:Z44,"&lt;&gt;")</f>
        <v>6</v>
      </c>
      <c r="BG47" s="127">
        <f>COUNTBLANK(AI23:AI46)</f>
        <v>24</v>
      </c>
    </row>
    <row r="48" spans="1:80" ht="9.9499999999999993" customHeight="1" thickBot="1">
      <c r="A48" s="174"/>
      <c r="B48" s="175"/>
      <c r="C48" s="175"/>
      <c r="D48" s="175"/>
      <c r="E48" s="311"/>
      <c r="F48" s="312"/>
      <c r="G48" s="312"/>
      <c r="H48" s="194"/>
      <c r="I48" s="195"/>
      <c r="J48" s="195"/>
      <c r="K48" s="195"/>
      <c r="L48" s="195"/>
      <c r="M48" s="195"/>
      <c r="N48" s="195"/>
      <c r="O48" s="195"/>
      <c r="P48" s="195"/>
      <c r="Q48" s="194"/>
      <c r="R48" s="195"/>
      <c r="S48" s="195"/>
      <c r="T48" s="195"/>
      <c r="U48" s="195"/>
      <c r="V48" s="195"/>
      <c r="W48" s="195"/>
      <c r="X48" s="195"/>
      <c r="Y48" s="195"/>
      <c r="Z48" s="196"/>
      <c r="AA48" s="195"/>
      <c r="AB48" s="195"/>
      <c r="AC48" s="195"/>
      <c r="AD48" s="195"/>
      <c r="AE48" s="195"/>
      <c r="AF48" s="195"/>
      <c r="AG48" s="195"/>
      <c r="AH48" s="197"/>
      <c r="AI48" s="195"/>
      <c r="AJ48" s="195"/>
      <c r="AK48" s="195"/>
      <c r="AL48" s="195"/>
      <c r="AM48" s="195"/>
      <c r="AN48" s="195"/>
      <c r="AO48" s="195"/>
      <c r="AP48" s="195"/>
      <c r="AQ48" s="197"/>
      <c r="AS48" s="189"/>
      <c r="AT48" s="190"/>
      <c r="AU48" s="190"/>
      <c r="AV48" s="189"/>
      <c r="AW48" s="190"/>
      <c r="AX48" s="191"/>
      <c r="AY48" s="190"/>
      <c r="AZ48" s="190"/>
      <c r="BA48" s="191"/>
      <c r="BB48" s="21"/>
      <c r="BG48" s="127"/>
    </row>
    <row r="49" spans="1:54" ht="20.100000000000001" customHeight="1">
      <c r="C49" s="11"/>
      <c r="D49" s="11"/>
      <c r="E49" s="11"/>
      <c r="F49" s="11"/>
      <c r="G49" s="11"/>
      <c r="H49" s="11"/>
      <c r="I49" s="11"/>
      <c r="J49" s="11"/>
      <c r="K49" s="11"/>
      <c r="L49" s="11"/>
      <c r="M49" s="11"/>
      <c r="N49" s="11"/>
      <c r="O49" s="11"/>
      <c r="P49" s="11"/>
      <c r="Q49" s="11"/>
      <c r="R49" s="11"/>
      <c r="S49" s="11"/>
      <c r="W49" s="255" t="s">
        <v>13</v>
      </c>
      <c r="X49" s="256"/>
      <c r="Y49" s="256"/>
      <c r="Z49" s="256"/>
      <c r="AA49" s="256"/>
      <c r="AB49" s="256"/>
      <c r="AC49" s="256"/>
      <c r="AD49" s="256"/>
      <c r="AE49" s="256"/>
    </row>
    <row r="50" spans="1:54" ht="20.100000000000001" customHeight="1" thickBot="1">
      <c r="C50" s="11"/>
      <c r="D50" s="11"/>
      <c r="E50" s="11"/>
      <c r="F50" s="11"/>
      <c r="G50" s="11"/>
      <c r="H50" s="11"/>
      <c r="I50" s="11"/>
      <c r="J50" s="11"/>
      <c r="K50" s="11"/>
      <c r="L50" s="11"/>
      <c r="M50" s="11"/>
      <c r="N50" s="11"/>
      <c r="O50" s="11"/>
      <c r="P50" s="11"/>
      <c r="Q50" s="11"/>
      <c r="R50" s="11"/>
      <c r="S50" s="11"/>
      <c r="W50" s="256"/>
      <c r="X50" s="256"/>
      <c r="Y50" s="256"/>
      <c r="Z50" s="256"/>
      <c r="AA50" s="256"/>
      <c r="AB50" s="256"/>
      <c r="AC50" s="256"/>
      <c r="AD50" s="256"/>
      <c r="AE50" s="256"/>
      <c r="AN50" s="8"/>
      <c r="AO50" s="8" t="s">
        <v>0</v>
      </c>
      <c r="AP50" s="8"/>
      <c r="AQ50" s="257" t="str">
        <f>IF(AQ2="","",AQ2)</f>
        <v/>
      </c>
      <c r="AR50" s="257"/>
      <c r="AS50" s="257"/>
      <c r="AT50" s="6" t="s">
        <v>1</v>
      </c>
      <c r="AU50" s="257" t="str">
        <f>IF(AU2="","",AU2)</f>
        <v/>
      </c>
      <c r="AV50" s="257"/>
      <c r="AW50" s="7" t="s">
        <v>2</v>
      </c>
      <c r="AX50" s="257">
        <f>IF(AX2="","",AX2)</f>
        <v>31</v>
      </c>
      <c r="AY50" s="257"/>
      <c r="AZ50" s="7" t="s">
        <v>23</v>
      </c>
      <c r="BA50" s="7"/>
      <c r="BB50" s="26"/>
    </row>
    <row r="51" spans="1:54" ht="24.95" customHeight="1" thickTop="1">
      <c r="A51" s="246" t="s">
        <v>14</v>
      </c>
      <c r="B51" s="246"/>
      <c r="C51" s="246"/>
      <c r="D51" s="246"/>
      <c r="E51" s="246"/>
      <c r="F51" s="246"/>
      <c r="G51" s="246"/>
      <c r="H51" s="246"/>
      <c r="I51" s="246"/>
      <c r="J51" s="246"/>
      <c r="K51" s="246"/>
      <c r="L51" s="246"/>
      <c r="M51" s="246"/>
      <c r="N51" s="246"/>
      <c r="O51" s="246"/>
      <c r="P51" s="246"/>
      <c r="W51" s="248" t="s">
        <v>24</v>
      </c>
      <c r="X51" s="248"/>
      <c r="Y51" s="248"/>
      <c r="Z51" s="248"/>
      <c r="AA51" s="248"/>
      <c r="AB51" s="248"/>
      <c r="AC51" s="248"/>
      <c r="AD51" s="248"/>
      <c r="AE51" s="248"/>
      <c r="AS51" s="1"/>
      <c r="AT51" s="1"/>
      <c r="AU51" s="1"/>
      <c r="AV51" s="1"/>
      <c r="AW51" s="1"/>
      <c r="AX51" s="1"/>
      <c r="AY51" s="1"/>
      <c r="AZ51" s="1"/>
      <c r="BA51" s="1"/>
      <c r="BB51" s="1"/>
    </row>
    <row r="52" spans="1:54" ht="15" customHeight="1">
      <c r="A52" s="247"/>
      <c r="B52" s="247"/>
      <c r="C52" s="247"/>
      <c r="D52" s="247"/>
      <c r="E52" s="247"/>
      <c r="F52" s="247"/>
      <c r="G52" s="247"/>
      <c r="H52" s="247"/>
      <c r="I52" s="247"/>
      <c r="J52" s="247"/>
      <c r="K52" s="247"/>
      <c r="L52" s="247"/>
      <c r="M52" s="247"/>
      <c r="N52" s="247"/>
      <c r="O52" s="247"/>
      <c r="P52" s="247"/>
      <c r="S52" s="112"/>
      <c r="T52" s="253" t="s">
        <v>135</v>
      </c>
      <c r="U52" s="253"/>
      <c r="V52" s="253"/>
      <c r="W52" s="253"/>
      <c r="X52" s="125" t="str">
        <f>X4</f>
        <v>T</v>
      </c>
      <c r="Y52" s="125" t="str">
        <f>IF(BD19=1,"",Y4)</f>
        <v/>
      </c>
      <c r="Z52" s="125" t="str">
        <f t="shared" ref="Z52:AJ52" si="3">Z4</f>
        <v>-</v>
      </c>
      <c r="AA52" s="125" t="str">
        <f t="shared" ref="AA52:AD52" si="4">IF(BF19=1,"",AA4)</f>
        <v/>
      </c>
      <c r="AB52" s="125" t="str">
        <f t="shared" si="4"/>
        <v/>
      </c>
      <c r="AC52" s="125" t="str">
        <f t="shared" si="4"/>
        <v/>
      </c>
      <c r="AD52" s="125" t="str">
        <f t="shared" si="4"/>
        <v/>
      </c>
      <c r="AE52" s="125" t="str">
        <f t="shared" si="3"/>
        <v>-</v>
      </c>
      <c r="AF52" s="125" t="str">
        <f>IF(BH19=1,"",AF4)</f>
        <v/>
      </c>
      <c r="AG52" s="125" t="str">
        <f t="shared" ref="AG52:AI52" si="5">IF(BI19=1,"",AG4)</f>
        <v/>
      </c>
      <c r="AH52" s="125" t="str">
        <f t="shared" si="5"/>
        <v/>
      </c>
      <c r="AI52" s="125" t="str">
        <f t="shared" si="5"/>
        <v/>
      </c>
      <c r="AJ52" s="125" t="str">
        <f t="shared" si="3"/>
        <v>-</v>
      </c>
      <c r="AK52" s="125" t="str">
        <f>IF(BM19=1,"",AK4)</f>
        <v/>
      </c>
      <c r="AL52" s="125" t="str">
        <f t="shared" ref="AL52:AN52" si="6">IF(BN19=1,"",AL4)</f>
        <v/>
      </c>
      <c r="AM52" s="125" t="str">
        <f t="shared" si="6"/>
        <v/>
      </c>
      <c r="AN52" s="125" t="str">
        <f t="shared" si="6"/>
        <v/>
      </c>
      <c r="AO52" s="318" t="s">
        <v>136</v>
      </c>
      <c r="AP52" s="319"/>
      <c r="AQ52" s="319"/>
      <c r="AR52" s="319"/>
      <c r="AS52" s="320"/>
      <c r="AT52" s="251" t="str">
        <f>IF(BE4=1,"",AT4)</f>
        <v/>
      </c>
      <c r="AU52" s="251"/>
      <c r="AV52" s="251" t="str">
        <f>IF(BF4=1,"",AV4)</f>
        <v/>
      </c>
      <c r="AW52" s="251"/>
      <c r="AX52" s="251" t="str">
        <f>IF(BG4=1,"",AX4)</f>
        <v/>
      </c>
      <c r="AY52" s="251"/>
      <c r="AZ52" s="251" t="str">
        <f>IF(BH4=1,"",AZ4)</f>
        <v/>
      </c>
      <c r="BA52" s="251"/>
      <c r="BB52" s="28"/>
    </row>
    <row r="53" spans="1:54" ht="15" customHeight="1">
      <c r="G53" s="3"/>
      <c r="S53" s="113"/>
      <c r="T53" s="254"/>
      <c r="U53" s="254"/>
      <c r="V53" s="254"/>
      <c r="W53" s="254"/>
      <c r="X53" s="126"/>
      <c r="Y53" s="126"/>
      <c r="Z53" s="126"/>
      <c r="AA53" s="126"/>
      <c r="AB53" s="126"/>
      <c r="AC53" s="126"/>
      <c r="AD53" s="126"/>
      <c r="AE53" s="126"/>
      <c r="AF53" s="126"/>
      <c r="AG53" s="126"/>
      <c r="AH53" s="126"/>
      <c r="AI53" s="126"/>
      <c r="AJ53" s="126"/>
      <c r="AK53" s="126"/>
      <c r="AL53" s="126"/>
      <c r="AM53" s="126"/>
      <c r="AN53" s="126"/>
      <c r="AO53" s="321"/>
      <c r="AP53" s="322"/>
      <c r="AQ53" s="322"/>
      <c r="AR53" s="322"/>
      <c r="AS53" s="323"/>
      <c r="AT53" s="252"/>
      <c r="AU53" s="252"/>
      <c r="AV53" s="252"/>
      <c r="AW53" s="252"/>
      <c r="AX53" s="252"/>
      <c r="AY53" s="252"/>
      <c r="AZ53" s="252"/>
      <c r="BA53" s="252"/>
      <c r="BB53" s="28"/>
    </row>
    <row r="54" spans="1:54" ht="15" customHeight="1">
      <c r="G54" s="3"/>
      <c r="S54" s="113"/>
      <c r="T54" s="109"/>
      <c r="U54" s="109"/>
      <c r="V54" s="110"/>
      <c r="W54" s="109"/>
      <c r="X54" s="109"/>
      <c r="Y54" s="109"/>
      <c r="Z54" s="109"/>
      <c r="AA54" s="109"/>
      <c r="AB54" s="109"/>
      <c r="AC54" s="109"/>
      <c r="AD54" s="109"/>
      <c r="AE54" s="109"/>
      <c r="AF54" s="109"/>
      <c r="AG54" s="109"/>
      <c r="AH54" s="109"/>
      <c r="AI54" s="109"/>
      <c r="AJ54" s="109"/>
      <c r="AK54" s="109"/>
      <c r="AL54" s="109"/>
      <c r="AM54" s="109"/>
      <c r="AN54" s="109"/>
      <c r="AO54" s="109"/>
      <c r="AP54" s="109"/>
      <c r="AQ54" s="109"/>
      <c r="AR54" s="109"/>
      <c r="AS54" s="109"/>
      <c r="AT54" s="109"/>
      <c r="AU54" s="109"/>
      <c r="AV54" s="109"/>
      <c r="AW54" s="109"/>
      <c r="AX54" s="109"/>
      <c r="AY54" s="109"/>
      <c r="AZ54" s="109"/>
      <c r="BA54" s="114"/>
      <c r="BB54" s="5"/>
    </row>
    <row r="55" spans="1:54" ht="15" customHeight="1">
      <c r="G55" s="3"/>
      <c r="K55"/>
      <c r="S55" s="113"/>
      <c r="T55" s="227" t="s">
        <v>20</v>
      </c>
      <c r="U55" s="227"/>
      <c r="V55" s="227"/>
      <c r="W55" s="109"/>
      <c r="X55" s="249" t="str">
        <f>IF(郵便番号="","",郵便番号)</f>
        <v/>
      </c>
      <c r="Y55" s="249"/>
      <c r="Z55" s="249"/>
      <c r="AA55" s="249"/>
      <c r="AB55" s="249"/>
      <c r="AC55" s="109"/>
      <c r="AD55" s="109"/>
      <c r="AE55" s="109"/>
      <c r="AF55" s="109"/>
      <c r="AG55" s="109"/>
      <c r="AH55" s="109"/>
      <c r="AI55" s="109"/>
      <c r="AJ55" s="109"/>
      <c r="AK55" s="109"/>
      <c r="AL55" s="109"/>
      <c r="AM55" s="109"/>
      <c r="AN55" s="109"/>
      <c r="AO55" s="109"/>
      <c r="AP55" s="109"/>
      <c r="AQ55" s="109"/>
      <c r="AR55" s="109"/>
      <c r="AS55" s="109"/>
      <c r="AT55" s="109"/>
      <c r="AU55" s="109"/>
      <c r="AV55" s="109"/>
      <c r="AW55" s="109"/>
      <c r="AX55" s="109"/>
      <c r="AY55" s="109"/>
      <c r="AZ55" s="109"/>
      <c r="BA55" s="114"/>
      <c r="BB55" s="5"/>
    </row>
    <row r="56" spans="1:54" ht="15" customHeight="1">
      <c r="G56" s="3"/>
      <c r="S56" s="113"/>
      <c r="T56" s="109"/>
      <c r="U56" s="109"/>
      <c r="V56" s="109"/>
      <c r="W56" s="109"/>
      <c r="X56" s="109"/>
      <c r="Y56" s="109"/>
      <c r="Z56" s="109"/>
      <c r="AA56" s="109"/>
      <c r="AB56" s="109"/>
      <c r="AC56" s="109"/>
      <c r="AD56" s="109"/>
      <c r="AE56" s="109"/>
      <c r="AF56" s="109"/>
      <c r="AG56" s="109"/>
      <c r="AH56" s="109"/>
      <c r="AI56" s="109"/>
      <c r="AJ56" s="109"/>
      <c r="AK56" s="109"/>
      <c r="AL56" s="109"/>
      <c r="AM56" s="109"/>
      <c r="AN56" s="109"/>
      <c r="AO56" s="109"/>
      <c r="AP56" s="109"/>
      <c r="AQ56" s="109"/>
      <c r="AR56" s="109"/>
      <c r="AS56" s="109"/>
      <c r="AT56" s="109"/>
      <c r="AU56" s="109"/>
      <c r="AV56" s="109"/>
      <c r="AW56" s="109"/>
      <c r="AX56" s="109"/>
      <c r="AY56" s="109"/>
      <c r="AZ56" s="109"/>
      <c r="BA56" s="114"/>
      <c r="BB56" s="5"/>
    </row>
    <row r="57" spans="1:54" ht="15" customHeight="1">
      <c r="G57" s="3"/>
      <c r="S57" s="113"/>
      <c r="T57" s="227" t="s">
        <v>3</v>
      </c>
      <c r="U57" s="227"/>
      <c r="V57" s="227"/>
      <c r="W57" s="109"/>
      <c r="X57" s="9"/>
      <c r="Y57" s="250" t="str">
        <f>IF(住所="","",住所)</f>
        <v/>
      </c>
      <c r="Z57" s="250"/>
      <c r="AA57" s="250"/>
      <c r="AB57" s="250"/>
      <c r="AC57" s="250"/>
      <c r="AD57" s="250"/>
      <c r="AE57" s="250"/>
      <c r="AF57" s="250"/>
      <c r="AG57" s="250"/>
      <c r="AH57" s="250"/>
      <c r="AI57" s="250"/>
      <c r="AJ57" s="250"/>
      <c r="AK57" s="250"/>
      <c r="AL57" s="250"/>
      <c r="AM57" s="250"/>
      <c r="AN57" s="250"/>
      <c r="AO57" s="250"/>
      <c r="AP57" s="250"/>
      <c r="AQ57" s="250"/>
      <c r="AR57" s="250"/>
      <c r="AS57" s="250"/>
      <c r="AT57" s="250"/>
      <c r="AU57" s="9" t="s">
        <v>86</v>
      </c>
      <c r="AV57" s="9"/>
      <c r="AW57" s="109"/>
      <c r="AX57" s="109"/>
      <c r="AY57" s="109"/>
      <c r="AZ57" s="109"/>
      <c r="BA57" s="114"/>
      <c r="BB57" s="5"/>
    </row>
    <row r="58" spans="1:54" ht="15" customHeight="1">
      <c r="D58" s="2" t="s">
        <v>15</v>
      </c>
      <c r="G58" s="3"/>
      <c r="S58" s="113"/>
      <c r="T58" s="109"/>
      <c r="U58" s="109"/>
      <c r="V58" s="109"/>
      <c r="W58" s="109"/>
      <c r="X58" s="109"/>
      <c r="Y58" s="111"/>
      <c r="Z58" s="111"/>
      <c r="AA58" s="111"/>
      <c r="AB58" s="111"/>
      <c r="AC58" s="111"/>
      <c r="AD58" s="111"/>
      <c r="AE58" s="111"/>
      <c r="AF58" s="111"/>
      <c r="AG58" s="111"/>
      <c r="AH58" s="111"/>
      <c r="AI58" s="111"/>
      <c r="AJ58" s="111"/>
      <c r="AK58" s="111"/>
      <c r="AL58" s="111"/>
      <c r="AM58" s="111"/>
      <c r="AN58" s="111"/>
      <c r="AO58" s="111"/>
      <c r="AP58" s="111"/>
      <c r="AQ58" s="111"/>
      <c r="AR58" s="111"/>
      <c r="AS58" s="111"/>
      <c r="AT58" s="111"/>
      <c r="AU58" s="111"/>
      <c r="AV58" s="109"/>
      <c r="AW58" s="109"/>
      <c r="AX58" s="109"/>
      <c r="AY58" s="109"/>
      <c r="AZ58" s="109"/>
      <c r="BA58" s="114"/>
      <c r="BB58" s="5"/>
    </row>
    <row r="59" spans="1:54" ht="15" customHeight="1">
      <c r="G59" s="3"/>
      <c r="S59" s="113"/>
      <c r="T59" s="227" t="s">
        <v>4</v>
      </c>
      <c r="U59" s="227"/>
      <c r="V59" s="227"/>
      <c r="W59" s="109"/>
      <c r="X59" s="9"/>
      <c r="Y59" s="228" t="str">
        <f>IF(社名="","",社名)</f>
        <v/>
      </c>
      <c r="Z59" s="228"/>
      <c r="AA59" s="228"/>
      <c r="AB59" s="228"/>
      <c r="AC59" s="228"/>
      <c r="AD59" s="228"/>
      <c r="AE59" s="228"/>
      <c r="AF59" s="228"/>
      <c r="AG59" s="228"/>
      <c r="AH59" s="228"/>
      <c r="AI59" s="228"/>
      <c r="AJ59" s="228"/>
      <c r="AK59" s="228"/>
      <c r="AL59" s="228"/>
      <c r="AM59" s="228"/>
      <c r="AN59" s="228"/>
      <c r="AO59" s="228"/>
      <c r="AP59" s="228"/>
      <c r="AQ59" s="228"/>
      <c r="AR59" s="228"/>
      <c r="AS59" s="228"/>
      <c r="AT59" s="228"/>
      <c r="AU59" s="228"/>
      <c r="AV59" s="9"/>
      <c r="AW59" s="109"/>
      <c r="AX59" s="109"/>
      <c r="AY59" s="109"/>
      <c r="AZ59" s="109"/>
      <c r="BA59" s="114"/>
      <c r="BB59" s="5"/>
    </row>
    <row r="60" spans="1:54" ht="15" customHeight="1">
      <c r="G60" s="3"/>
      <c r="S60" s="113"/>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14"/>
      <c r="BB60" s="5"/>
    </row>
    <row r="61" spans="1:54" ht="15" customHeight="1">
      <c r="G61" s="3"/>
      <c r="S61" s="113"/>
      <c r="T61" s="227" t="s">
        <v>5</v>
      </c>
      <c r="U61" s="227"/>
      <c r="V61" s="227"/>
      <c r="W61" s="109"/>
      <c r="X61" s="10"/>
      <c r="Y61" s="229" t="str">
        <f>IF(代表者="","",代表者)</f>
        <v/>
      </c>
      <c r="Z61" s="229"/>
      <c r="AA61" s="229"/>
      <c r="AB61" s="229"/>
      <c r="AC61" s="229"/>
      <c r="AD61" s="229"/>
      <c r="AE61" s="229"/>
      <c r="AF61" s="229"/>
      <c r="AG61" s="109"/>
      <c r="AH61" s="109"/>
      <c r="AI61" s="109"/>
      <c r="AJ61" s="109"/>
      <c r="AK61" s="109"/>
      <c r="AL61" s="109"/>
      <c r="AM61" s="109" t="s">
        <v>21</v>
      </c>
      <c r="AN61" s="109"/>
      <c r="AO61" s="9"/>
      <c r="AP61" s="228" t="str">
        <f>IF(電話番号="","",電話番号)</f>
        <v/>
      </c>
      <c r="AQ61" s="228"/>
      <c r="AR61" s="228"/>
      <c r="AS61" s="228"/>
      <c r="AT61" s="228"/>
      <c r="AU61" s="228"/>
      <c r="AV61" s="228"/>
      <c r="AW61" s="228"/>
      <c r="AX61" s="228"/>
      <c r="AY61" s="9"/>
      <c r="AZ61" s="109"/>
      <c r="BA61" s="114"/>
      <c r="BB61" s="5"/>
    </row>
    <row r="62" spans="1:54" ht="15" customHeight="1">
      <c r="G62" s="3"/>
      <c r="S62" s="115"/>
      <c r="T62" s="116"/>
      <c r="U62" s="116"/>
      <c r="V62" s="116"/>
      <c r="W62" s="116"/>
      <c r="X62" s="116"/>
      <c r="Y62" s="116"/>
      <c r="Z62" s="116"/>
      <c r="AA62" s="116"/>
      <c r="AB62" s="116"/>
      <c r="AC62" s="116"/>
      <c r="AD62" s="116"/>
      <c r="AE62" s="116"/>
      <c r="AF62" s="116"/>
      <c r="AG62" s="116"/>
      <c r="AH62" s="116"/>
      <c r="AI62" s="116"/>
      <c r="AJ62" s="116"/>
      <c r="AK62" s="116"/>
      <c r="AL62" s="116"/>
      <c r="AM62" s="116"/>
      <c r="AN62" s="116"/>
      <c r="AO62" s="116"/>
      <c r="AP62" s="116"/>
      <c r="AQ62" s="116"/>
      <c r="AR62" s="116"/>
      <c r="AS62" s="116"/>
      <c r="AT62" s="116"/>
      <c r="AU62" s="116"/>
      <c r="AV62" s="116"/>
      <c r="AW62" s="116"/>
      <c r="AX62" s="116"/>
      <c r="AY62" s="116"/>
      <c r="AZ62" s="116"/>
      <c r="BA62" s="117"/>
      <c r="BB62" s="5"/>
    </row>
    <row r="63" spans="1:54" ht="9.9499999999999993"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row>
    <row r="64" spans="1:54" ht="15" customHeight="1">
      <c r="A64" s="230" t="s">
        <v>6</v>
      </c>
      <c r="B64" s="231"/>
      <c r="C64" s="231"/>
      <c r="D64" s="231"/>
      <c r="E64" s="231"/>
      <c r="F64" s="234" t="str">
        <f>IF(工事番号="","",工事番号)</f>
        <v/>
      </c>
      <c r="G64" s="235"/>
      <c r="H64" s="235"/>
      <c r="I64" s="235"/>
      <c r="J64" s="235"/>
      <c r="K64" s="235"/>
      <c r="L64" s="235"/>
      <c r="M64" s="235"/>
      <c r="N64" s="235"/>
      <c r="O64" s="230" t="s">
        <v>7</v>
      </c>
      <c r="P64" s="231"/>
      <c r="Q64" s="231"/>
      <c r="R64" s="231"/>
      <c r="S64" s="238"/>
      <c r="T64" s="240" t="str">
        <f>IF(工事名称="","",工事名称)</f>
        <v/>
      </c>
      <c r="U64" s="241"/>
      <c r="V64" s="241"/>
      <c r="W64" s="241"/>
      <c r="X64" s="241"/>
      <c r="Y64" s="241"/>
      <c r="Z64" s="241"/>
      <c r="AA64" s="241"/>
      <c r="AB64" s="241"/>
      <c r="AC64" s="241"/>
      <c r="AD64" s="241"/>
      <c r="AE64" s="241"/>
      <c r="AF64" s="241"/>
      <c r="AG64" s="241"/>
      <c r="AH64" s="241"/>
      <c r="AI64" s="241"/>
      <c r="AJ64" s="241"/>
      <c r="AK64" s="241"/>
      <c r="AL64" s="241"/>
      <c r="AM64" s="241"/>
      <c r="AN64" s="241"/>
      <c r="AO64" s="241"/>
      <c r="AP64" s="241"/>
      <c r="AQ64" s="241"/>
      <c r="AR64" s="241"/>
      <c r="AS64" s="241"/>
      <c r="AT64" s="241"/>
      <c r="AU64" s="241"/>
      <c r="AV64" s="241"/>
      <c r="AW64" s="241"/>
      <c r="AX64" s="241"/>
      <c r="AY64" s="241"/>
      <c r="AZ64" s="241"/>
      <c r="BA64" s="242"/>
      <c r="BB64" s="29"/>
    </row>
    <row r="65" spans="1:58" ht="15" customHeight="1">
      <c r="A65" s="232"/>
      <c r="B65" s="233"/>
      <c r="C65" s="233"/>
      <c r="D65" s="233"/>
      <c r="E65" s="233"/>
      <c r="F65" s="236"/>
      <c r="G65" s="237"/>
      <c r="H65" s="237"/>
      <c r="I65" s="237"/>
      <c r="J65" s="237"/>
      <c r="K65" s="237"/>
      <c r="L65" s="237"/>
      <c r="M65" s="237"/>
      <c r="N65" s="237"/>
      <c r="O65" s="232"/>
      <c r="P65" s="233"/>
      <c r="Q65" s="233"/>
      <c r="R65" s="233"/>
      <c r="S65" s="239"/>
      <c r="T65" s="243"/>
      <c r="U65" s="244"/>
      <c r="V65" s="244"/>
      <c r="W65" s="244"/>
      <c r="X65" s="244"/>
      <c r="Y65" s="244"/>
      <c r="Z65" s="244"/>
      <c r="AA65" s="244"/>
      <c r="AB65" s="244"/>
      <c r="AC65" s="244"/>
      <c r="AD65" s="244"/>
      <c r="AE65" s="244"/>
      <c r="AF65" s="244"/>
      <c r="AG65" s="244"/>
      <c r="AH65" s="244"/>
      <c r="AI65" s="244"/>
      <c r="AJ65" s="244"/>
      <c r="AK65" s="244"/>
      <c r="AL65" s="244"/>
      <c r="AM65" s="244"/>
      <c r="AN65" s="244"/>
      <c r="AO65" s="244"/>
      <c r="AP65" s="244"/>
      <c r="AQ65" s="244"/>
      <c r="AR65" s="244"/>
      <c r="AS65" s="244"/>
      <c r="AT65" s="244"/>
      <c r="AU65" s="244"/>
      <c r="AV65" s="244"/>
      <c r="AW65" s="244"/>
      <c r="AX65" s="244"/>
      <c r="AY65" s="244"/>
      <c r="AZ65" s="244"/>
      <c r="BA65" s="245"/>
      <c r="BB65" s="29"/>
    </row>
    <row r="66" spans="1:58" ht="9.9499999999999993" customHeight="1" thickBo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row>
    <row r="67" spans="1:58" ht="9.9499999999999993" customHeight="1">
      <c r="A67" s="134" t="s">
        <v>8</v>
      </c>
      <c r="B67" s="135"/>
      <c r="C67" s="135"/>
      <c r="D67" s="210"/>
      <c r="E67" s="134" t="s">
        <v>142</v>
      </c>
      <c r="F67" s="135"/>
      <c r="G67" s="135"/>
      <c r="H67" s="134" t="s">
        <v>132</v>
      </c>
      <c r="I67" s="135"/>
      <c r="J67" s="135"/>
      <c r="K67" s="135"/>
      <c r="L67" s="135"/>
      <c r="M67" s="135"/>
      <c r="N67" s="135"/>
      <c r="O67" s="135"/>
      <c r="P67" s="135"/>
      <c r="Q67" s="134" t="s">
        <v>16</v>
      </c>
      <c r="R67" s="135"/>
      <c r="S67" s="135"/>
      <c r="T67" s="135"/>
      <c r="U67" s="135"/>
      <c r="V67" s="135"/>
      <c r="W67" s="135"/>
      <c r="X67" s="135"/>
      <c r="Y67" s="135"/>
      <c r="Z67" s="216" t="s">
        <v>17</v>
      </c>
      <c r="AA67" s="217"/>
      <c r="AB67" s="217"/>
      <c r="AC67" s="217"/>
      <c r="AD67" s="217"/>
      <c r="AE67" s="217"/>
      <c r="AF67" s="217"/>
      <c r="AG67" s="217"/>
      <c r="AH67" s="218"/>
      <c r="AI67" s="135" t="s">
        <v>18</v>
      </c>
      <c r="AJ67" s="135"/>
      <c r="AK67" s="135"/>
      <c r="AL67" s="135"/>
      <c r="AM67" s="135"/>
      <c r="AN67" s="135"/>
      <c r="AO67" s="135"/>
      <c r="AP67" s="135"/>
      <c r="AQ67" s="210"/>
      <c r="AR67" s="1"/>
      <c r="AS67" s="317" t="s">
        <v>9</v>
      </c>
      <c r="AT67" s="317"/>
      <c r="AU67" s="317"/>
      <c r="AV67" s="317"/>
      <c r="AW67" s="317"/>
      <c r="AX67" s="317"/>
      <c r="AY67" s="1"/>
      <c r="AZ67" s="1"/>
      <c r="BA67" s="1"/>
      <c r="BB67" s="1"/>
    </row>
    <row r="68" spans="1:58" ht="9.9499999999999993" customHeight="1">
      <c r="A68" s="211"/>
      <c r="B68" s="212"/>
      <c r="C68" s="212"/>
      <c r="D68" s="213"/>
      <c r="E68" s="211"/>
      <c r="F68" s="212"/>
      <c r="G68" s="212"/>
      <c r="H68" s="214"/>
      <c r="I68" s="215"/>
      <c r="J68" s="215"/>
      <c r="K68" s="215"/>
      <c r="L68" s="215"/>
      <c r="M68" s="215"/>
      <c r="N68" s="215"/>
      <c r="O68" s="215"/>
      <c r="P68" s="215"/>
      <c r="Q68" s="214"/>
      <c r="R68" s="215"/>
      <c r="S68" s="215"/>
      <c r="T68" s="215"/>
      <c r="U68" s="215"/>
      <c r="V68" s="215"/>
      <c r="W68" s="215"/>
      <c r="X68" s="215"/>
      <c r="Y68" s="215"/>
      <c r="Z68" s="219"/>
      <c r="AA68" s="220"/>
      <c r="AB68" s="220"/>
      <c r="AC68" s="220"/>
      <c r="AD68" s="220"/>
      <c r="AE68" s="220"/>
      <c r="AF68" s="220"/>
      <c r="AG68" s="220"/>
      <c r="AH68" s="221"/>
      <c r="AI68" s="215"/>
      <c r="AJ68" s="215"/>
      <c r="AK68" s="215"/>
      <c r="AL68" s="215"/>
      <c r="AM68" s="215"/>
      <c r="AN68" s="215"/>
      <c r="AO68" s="215"/>
      <c r="AP68" s="215"/>
      <c r="AQ68" s="222"/>
      <c r="AR68" s="1"/>
      <c r="AS68" s="317"/>
      <c r="AT68" s="317"/>
      <c r="AU68" s="317"/>
      <c r="AV68" s="317"/>
      <c r="AW68" s="317"/>
      <c r="AX68" s="317"/>
      <c r="AY68" s="1"/>
      <c r="AZ68" s="1"/>
      <c r="BA68" s="1"/>
      <c r="BB68" s="1"/>
    </row>
    <row r="69" spans="1:58" ht="9.9499999999999993" customHeight="1">
      <c r="A69" s="128" t="str">
        <f>IF(A21="","",A21)</f>
        <v/>
      </c>
      <c r="B69" s="129"/>
      <c r="C69" s="129"/>
      <c r="D69" s="130"/>
      <c r="E69" s="134" t="str">
        <f>IF(E21="","",E21)</f>
        <v>　</v>
      </c>
      <c r="F69" s="135"/>
      <c r="G69" s="135"/>
      <c r="H69" s="138" t="str">
        <f>IF(H21="","",H21)</f>
        <v/>
      </c>
      <c r="I69" s="139"/>
      <c r="J69" s="139"/>
      <c r="K69" s="139"/>
      <c r="L69" s="139"/>
      <c r="M69" s="139"/>
      <c r="N69" s="139"/>
      <c r="O69" s="139"/>
      <c r="P69" s="139"/>
      <c r="Q69" s="138" t="str">
        <f>IF(BE69=1,"",Q21)</f>
        <v/>
      </c>
      <c r="R69" s="139"/>
      <c r="S69" s="139"/>
      <c r="T69" s="139"/>
      <c r="U69" s="139"/>
      <c r="V69" s="139"/>
      <c r="W69" s="139"/>
      <c r="X69" s="139"/>
      <c r="Y69" s="139"/>
      <c r="Z69" s="142" t="str">
        <f>IF(BF69=1,"",Z21)</f>
        <v/>
      </c>
      <c r="AA69" s="139"/>
      <c r="AB69" s="139"/>
      <c r="AC69" s="139"/>
      <c r="AD69" s="139"/>
      <c r="AE69" s="139"/>
      <c r="AF69" s="139"/>
      <c r="AG69" s="139"/>
      <c r="AH69" s="143"/>
      <c r="AI69" s="138" t="str">
        <f>IF(AI21=1,"",AI21)</f>
        <v/>
      </c>
      <c r="AJ69" s="139"/>
      <c r="AK69" s="139"/>
      <c r="AL69" s="139"/>
      <c r="AM69" s="139"/>
      <c r="AN69" s="139"/>
      <c r="AO69" s="139"/>
      <c r="AP69" s="139"/>
      <c r="AQ69" s="146"/>
      <c r="AR69" s="1"/>
      <c r="AS69" s="315" t="s">
        <v>177</v>
      </c>
      <c r="AT69" s="316"/>
      <c r="AU69" s="316"/>
      <c r="AV69" s="316"/>
      <c r="AW69" s="316"/>
      <c r="AX69" s="316"/>
      <c r="AY69" s="316"/>
      <c r="AZ69" s="316"/>
      <c r="BA69" s="316"/>
      <c r="BB69" s="1"/>
      <c r="BC69" s="1"/>
      <c r="BD69" s="1"/>
      <c r="BE69" s="127" t="b">
        <f>ISBLANK(Q21)</f>
        <v>1</v>
      </c>
      <c r="BF69" s="127" t="b">
        <f>ISBLANK(Z21)</f>
        <v>1</v>
      </c>
    </row>
    <row r="70" spans="1:58" ht="9.9499999999999993" customHeight="1">
      <c r="A70" s="131"/>
      <c r="B70" s="132"/>
      <c r="C70" s="132"/>
      <c r="D70" s="133"/>
      <c r="E70" s="136"/>
      <c r="F70" s="137"/>
      <c r="G70" s="137"/>
      <c r="H70" s="140"/>
      <c r="I70" s="141"/>
      <c r="J70" s="141"/>
      <c r="K70" s="141"/>
      <c r="L70" s="141"/>
      <c r="M70" s="141"/>
      <c r="N70" s="141"/>
      <c r="O70" s="141"/>
      <c r="P70" s="141"/>
      <c r="Q70" s="140"/>
      <c r="R70" s="141"/>
      <c r="S70" s="141"/>
      <c r="T70" s="141"/>
      <c r="U70" s="141"/>
      <c r="V70" s="141"/>
      <c r="W70" s="141"/>
      <c r="X70" s="141"/>
      <c r="Y70" s="141"/>
      <c r="Z70" s="144"/>
      <c r="AA70" s="141"/>
      <c r="AB70" s="141"/>
      <c r="AC70" s="141"/>
      <c r="AD70" s="141"/>
      <c r="AE70" s="141"/>
      <c r="AF70" s="141"/>
      <c r="AG70" s="141"/>
      <c r="AH70" s="145"/>
      <c r="AI70" s="140"/>
      <c r="AJ70" s="141"/>
      <c r="AK70" s="141"/>
      <c r="AL70" s="141"/>
      <c r="AM70" s="141"/>
      <c r="AN70" s="141"/>
      <c r="AO70" s="141"/>
      <c r="AP70" s="141"/>
      <c r="AQ70" s="147"/>
      <c r="AR70" s="1"/>
      <c r="AS70" s="316"/>
      <c r="AT70" s="316"/>
      <c r="AU70" s="316"/>
      <c r="AV70" s="316"/>
      <c r="AW70" s="316"/>
      <c r="AX70" s="316"/>
      <c r="AY70" s="316"/>
      <c r="AZ70" s="316"/>
      <c r="BA70" s="316"/>
      <c r="BB70" s="1"/>
      <c r="BC70" s="1"/>
      <c r="BD70" s="1"/>
      <c r="BE70" s="127"/>
      <c r="BF70" s="127"/>
    </row>
    <row r="71" spans="1:58" ht="9.9499999999999993" customHeight="1">
      <c r="A71" s="131"/>
      <c r="B71" s="132"/>
      <c r="C71" s="132"/>
      <c r="D71" s="133"/>
      <c r="E71" s="223" t="s">
        <v>22</v>
      </c>
      <c r="F71" s="224"/>
      <c r="G71" s="224"/>
      <c r="H71" s="153" t="str">
        <f>IF(H23="","",H23)</f>
        <v/>
      </c>
      <c r="I71" s="154"/>
      <c r="J71" s="154"/>
      <c r="K71" s="154"/>
      <c r="L71" s="154"/>
      <c r="M71" s="154"/>
      <c r="N71" s="154"/>
      <c r="O71" s="154"/>
      <c r="P71" s="154"/>
      <c r="Q71" s="153" t="str">
        <f>IF(BE69=1,"",Q69*0.1)</f>
        <v/>
      </c>
      <c r="R71" s="154"/>
      <c r="S71" s="154"/>
      <c r="T71" s="154"/>
      <c r="U71" s="154"/>
      <c r="V71" s="154"/>
      <c r="W71" s="154"/>
      <c r="X71" s="154"/>
      <c r="Y71" s="154"/>
      <c r="Z71" s="155" t="str">
        <f>IF(BF69=1,"",Z69*0.1)</f>
        <v/>
      </c>
      <c r="AA71" s="154"/>
      <c r="AB71" s="154"/>
      <c r="AC71" s="154"/>
      <c r="AD71" s="154"/>
      <c r="AE71" s="154"/>
      <c r="AF71" s="154"/>
      <c r="AG71" s="154"/>
      <c r="AH71" s="156"/>
      <c r="AI71" s="153" t="str">
        <f>IF(AI23=1,"",AI23)</f>
        <v/>
      </c>
      <c r="AJ71" s="154"/>
      <c r="AK71" s="154"/>
      <c r="AL71" s="154"/>
      <c r="AM71" s="154"/>
      <c r="AN71" s="154"/>
      <c r="AO71" s="154"/>
      <c r="AP71" s="154"/>
      <c r="AQ71" s="157"/>
      <c r="AR71" s="1"/>
      <c r="AS71" s="316"/>
      <c r="AT71" s="316"/>
      <c r="AU71" s="316"/>
      <c r="AV71" s="316"/>
      <c r="AW71" s="316"/>
      <c r="AX71" s="316"/>
      <c r="AY71" s="316"/>
      <c r="AZ71" s="316"/>
      <c r="BA71" s="316"/>
      <c r="BB71" s="1"/>
      <c r="BC71" s="1"/>
      <c r="BD71" s="1"/>
      <c r="BE71" s="1"/>
      <c r="BF71" s="1"/>
    </row>
    <row r="72" spans="1:58" ht="9.9499999999999993" customHeight="1">
      <c r="A72" s="203"/>
      <c r="B72" s="204"/>
      <c r="C72" s="204"/>
      <c r="D72" s="205"/>
      <c r="E72" s="225"/>
      <c r="F72" s="226"/>
      <c r="G72" s="226"/>
      <c r="H72" s="198"/>
      <c r="I72" s="199"/>
      <c r="J72" s="199"/>
      <c r="K72" s="199"/>
      <c r="L72" s="199"/>
      <c r="M72" s="199"/>
      <c r="N72" s="199"/>
      <c r="O72" s="199"/>
      <c r="P72" s="199"/>
      <c r="Q72" s="198"/>
      <c r="R72" s="199"/>
      <c r="S72" s="199"/>
      <c r="T72" s="199"/>
      <c r="U72" s="199"/>
      <c r="V72" s="199"/>
      <c r="W72" s="199"/>
      <c r="X72" s="199"/>
      <c r="Y72" s="199"/>
      <c r="Z72" s="200"/>
      <c r="AA72" s="199"/>
      <c r="AB72" s="199"/>
      <c r="AC72" s="199"/>
      <c r="AD72" s="199"/>
      <c r="AE72" s="199"/>
      <c r="AF72" s="199"/>
      <c r="AG72" s="199"/>
      <c r="AH72" s="201"/>
      <c r="AI72" s="198"/>
      <c r="AJ72" s="199"/>
      <c r="AK72" s="199"/>
      <c r="AL72" s="199"/>
      <c r="AM72" s="199"/>
      <c r="AN72" s="199"/>
      <c r="AO72" s="199"/>
      <c r="AP72" s="199"/>
      <c r="AQ72" s="202"/>
      <c r="AR72" s="1"/>
      <c r="AS72" s="316"/>
      <c r="AT72" s="316"/>
      <c r="AU72" s="316"/>
      <c r="AV72" s="316"/>
      <c r="AW72" s="316"/>
      <c r="AX72" s="316"/>
      <c r="AY72" s="316"/>
      <c r="AZ72" s="316"/>
      <c r="BA72" s="316"/>
      <c r="BB72" s="1"/>
      <c r="BC72" s="1"/>
      <c r="BD72" s="1"/>
      <c r="BE72" s="1"/>
      <c r="BF72" s="1"/>
    </row>
    <row r="73" spans="1:58" ht="9.9499999999999993" customHeight="1">
      <c r="A73" s="128" t="str">
        <f>IF(A25="","",A25)</f>
        <v/>
      </c>
      <c r="B73" s="129"/>
      <c r="C73" s="129"/>
      <c r="D73" s="130"/>
      <c r="E73" s="134" t="str">
        <f>IF(E25="","",E25)</f>
        <v>　</v>
      </c>
      <c r="F73" s="135"/>
      <c r="G73" s="135"/>
      <c r="H73" s="138" t="str">
        <f>IF(H25="","",H25)</f>
        <v/>
      </c>
      <c r="I73" s="139"/>
      <c r="J73" s="139"/>
      <c r="K73" s="139"/>
      <c r="L73" s="139"/>
      <c r="M73" s="139"/>
      <c r="N73" s="139"/>
      <c r="O73" s="139"/>
      <c r="P73" s="139"/>
      <c r="Q73" s="138" t="str">
        <f>IF(BE73=1,"",Q25)</f>
        <v/>
      </c>
      <c r="R73" s="139"/>
      <c r="S73" s="139"/>
      <c r="T73" s="139"/>
      <c r="U73" s="139"/>
      <c r="V73" s="139"/>
      <c r="W73" s="139"/>
      <c r="X73" s="139"/>
      <c r="Y73" s="139"/>
      <c r="Z73" s="142" t="str">
        <f>IF(BF73=1,"",Z25)</f>
        <v/>
      </c>
      <c r="AA73" s="139"/>
      <c r="AB73" s="139"/>
      <c r="AC73" s="139"/>
      <c r="AD73" s="139"/>
      <c r="AE73" s="139"/>
      <c r="AF73" s="139"/>
      <c r="AG73" s="139"/>
      <c r="AH73" s="143"/>
      <c r="AI73" s="138" t="str">
        <f>IF(AI25=1,"",AI25)</f>
        <v/>
      </c>
      <c r="AJ73" s="139"/>
      <c r="AK73" s="139"/>
      <c r="AL73" s="139"/>
      <c r="AM73" s="139"/>
      <c r="AN73" s="139"/>
      <c r="AO73" s="139"/>
      <c r="AP73" s="139"/>
      <c r="AQ73" s="146"/>
      <c r="AR73" s="1"/>
      <c r="AS73" s="316"/>
      <c r="AT73" s="316"/>
      <c r="AU73" s="316"/>
      <c r="AV73" s="316"/>
      <c r="AW73" s="316"/>
      <c r="AX73" s="316"/>
      <c r="AY73" s="316"/>
      <c r="AZ73" s="316"/>
      <c r="BA73" s="316"/>
      <c r="BB73" s="1"/>
      <c r="BC73" s="1"/>
      <c r="BD73" s="1"/>
      <c r="BE73" s="127" t="b">
        <f>ISBLANK(Q25)</f>
        <v>1</v>
      </c>
      <c r="BF73" s="127" t="b">
        <f>ISBLANK(Z25)</f>
        <v>1</v>
      </c>
    </row>
    <row r="74" spans="1:58" ht="9.9499999999999993" customHeight="1">
      <c r="A74" s="131"/>
      <c r="B74" s="132"/>
      <c r="C74" s="132"/>
      <c r="D74" s="133"/>
      <c r="E74" s="136"/>
      <c r="F74" s="137"/>
      <c r="G74" s="137"/>
      <c r="H74" s="140"/>
      <c r="I74" s="141"/>
      <c r="J74" s="141"/>
      <c r="K74" s="141"/>
      <c r="L74" s="141"/>
      <c r="M74" s="141"/>
      <c r="N74" s="141"/>
      <c r="O74" s="141"/>
      <c r="P74" s="141"/>
      <c r="Q74" s="140"/>
      <c r="R74" s="141"/>
      <c r="S74" s="141"/>
      <c r="T74" s="141"/>
      <c r="U74" s="141"/>
      <c r="V74" s="141"/>
      <c r="W74" s="141"/>
      <c r="X74" s="141"/>
      <c r="Y74" s="141"/>
      <c r="Z74" s="144"/>
      <c r="AA74" s="141"/>
      <c r="AB74" s="141"/>
      <c r="AC74" s="141"/>
      <c r="AD74" s="141"/>
      <c r="AE74" s="141"/>
      <c r="AF74" s="141"/>
      <c r="AG74" s="141"/>
      <c r="AH74" s="145"/>
      <c r="AI74" s="140"/>
      <c r="AJ74" s="141"/>
      <c r="AK74" s="141"/>
      <c r="AL74" s="141"/>
      <c r="AM74" s="141"/>
      <c r="AN74" s="141"/>
      <c r="AO74" s="141"/>
      <c r="AP74" s="141"/>
      <c r="AQ74" s="147"/>
      <c r="AR74" s="1"/>
      <c r="AS74" s="316"/>
      <c r="AT74" s="316"/>
      <c r="AU74" s="316"/>
      <c r="AV74" s="316"/>
      <c r="AW74" s="316"/>
      <c r="AX74" s="316"/>
      <c r="AY74" s="316"/>
      <c r="AZ74" s="316"/>
      <c r="BA74" s="316"/>
      <c r="BB74" s="1"/>
      <c r="BC74" s="1"/>
      <c r="BD74" s="1"/>
      <c r="BE74" s="127"/>
      <c r="BF74" s="127"/>
    </row>
    <row r="75" spans="1:58" ht="9.9499999999999993" customHeight="1">
      <c r="A75" s="131"/>
      <c r="B75" s="132"/>
      <c r="C75" s="132"/>
      <c r="D75" s="133"/>
      <c r="E75" s="149" t="s">
        <v>22</v>
      </c>
      <c r="F75" s="150"/>
      <c r="G75" s="150"/>
      <c r="H75" s="153" t="str">
        <f>IF(H27="","",H27)</f>
        <v/>
      </c>
      <c r="I75" s="154"/>
      <c r="J75" s="154"/>
      <c r="K75" s="154"/>
      <c r="L75" s="154"/>
      <c r="M75" s="154"/>
      <c r="N75" s="154"/>
      <c r="O75" s="154"/>
      <c r="P75" s="154"/>
      <c r="Q75" s="153" t="str">
        <f>IF(BE73=1,"",Q73*0.1)</f>
        <v/>
      </c>
      <c r="R75" s="154"/>
      <c r="S75" s="154"/>
      <c r="T75" s="154"/>
      <c r="U75" s="154"/>
      <c r="V75" s="154"/>
      <c r="W75" s="154"/>
      <c r="X75" s="154"/>
      <c r="Y75" s="154"/>
      <c r="Z75" s="155" t="str">
        <f>IF(BF73=1,"",Z73*0.1)</f>
        <v/>
      </c>
      <c r="AA75" s="154"/>
      <c r="AB75" s="154"/>
      <c r="AC75" s="154"/>
      <c r="AD75" s="154"/>
      <c r="AE75" s="154"/>
      <c r="AF75" s="154"/>
      <c r="AG75" s="154"/>
      <c r="AH75" s="156"/>
      <c r="AI75" s="153" t="str">
        <f>IF(AI27=1,"",AI27)</f>
        <v/>
      </c>
      <c r="AJ75" s="154"/>
      <c r="AK75" s="154"/>
      <c r="AL75" s="154"/>
      <c r="AM75" s="154"/>
      <c r="AN75" s="154"/>
      <c r="AO75" s="154"/>
      <c r="AP75" s="154"/>
      <c r="AQ75" s="157"/>
      <c r="AR75" s="1"/>
      <c r="AS75" s="316"/>
      <c r="AT75" s="316"/>
      <c r="AU75" s="316"/>
      <c r="AV75" s="316"/>
      <c r="AW75" s="316"/>
      <c r="AX75" s="316"/>
      <c r="AY75" s="316"/>
      <c r="AZ75" s="316"/>
      <c r="BA75" s="316"/>
      <c r="BB75" s="1"/>
      <c r="BC75" s="1"/>
      <c r="BD75" s="1"/>
      <c r="BE75" s="24"/>
      <c r="BF75" s="24"/>
    </row>
    <row r="76" spans="1:58" ht="9.9499999999999993" customHeight="1">
      <c r="A76" s="203"/>
      <c r="B76" s="204"/>
      <c r="C76" s="204"/>
      <c r="D76" s="205"/>
      <c r="E76" s="206"/>
      <c r="F76" s="207"/>
      <c r="G76" s="207"/>
      <c r="H76" s="198"/>
      <c r="I76" s="199"/>
      <c r="J76" s="199"/>
      <c r="K76" s="199"/>
      <c r="L76" s="199"/>
      <c r="M76" s="199"/>
      <c r="N76" s="199"/>
      <c r="O76" s="199"/>
      <c r="P76" s="199"/>
      <c r="Q76" s="198"/>
      <c r="R76" s="199"/>
      <c r="S76" s="199"/>
      <c r="T76" s="199"/>
      <c r="U76" s="199"/>
      <c r="V76" s="199"/>
      <c r="W76" s="199"/>
      <c r="X76" s="199"/>
      <c r="Y76" s="199"/>
      <c r="Z76" s="200"/>
      <c r="AA76" s="199"/>
      <c r="AB76" s="199"/>
      <c r="AC76" s="199"/>
      <c r="AD76" s="199"/>
      <c r="AE76" s="199"/>
      <c r="AF76" s="199"/>
      <c r="AG76" s="199"/>
      <c r="AH76" s="201"/>
      <c r="AI76" s="198"/>
      <c r="AJ76" s="199"/>
      <c r="AK76" s="199"/>
      <c r="AL76" s="199"/>
      <c r="AM76" s="199"/>
      <c r="AN76" s="199"/>
      <c r="AO76" s="199"/>
      <c r="AP76" s="199"/>
      <c r="AQ76" s="202"/>
      <c r="AR76" s="1"/>
      <c r="AS76" s="316"/>
      <c r="AT76" s="316"/>
      <c r="AU76" s="316"/>
      <c r="AV76" s="316"/>
      <c r="AW76" s="316"/>
      <c r="AX76" s="316"/>
      <c r="AY76" s="316"/>
      <c r="AZ76" s="316"/>
      <c r="BA76" s="316"/>
      <c r="BB76" s="1"/>
      <c r="BC76" s="1"/>
      <c r="BD76" s="1"/>
      <c r="BE76" s="24"/>
      <c r="BF76" s="24"/>
    </row>
    <row r="77" spans="1:58" ht="9.9499999999999993" customHeight="1">
      <c r="A77" s="128" t="str">
        <f t="shared" ref="A77" si="7">IF(A29="","",A29)</f>
        <v/>
      </c>
      <c r="B77" s="129"/>
      <c r="C77" s="129"/>
      <c r="D77" s="130"/>
      <c r="E77" s="134" t="str">
        <f>IF(E29="","",E29)</f>
        <v>　</v>
      </c>
      <c r="F77" s="135"/>
      <c r="G77" s="135"/>
      <c r="H77" s="138" t="str">
        <f>IF(H29="","",H29)</f>
        <v/>
      </c>
      <c r="I77" s="139"/>
      <c r="J77" s="139"/>
      <c r="K77" s="139"/>
      <c r="L77" s="139"/>
      <c r="M77" s="139"/>
      <c r="N77" s="139"/>
      <c r="O77" s="139"/>
      <c r="P77" s="139"/>
      <c r="Q77" s="138" t="str">
        <f>IF(BE77=1,"",Q29)</f>
        <v/>
      </c>
      <c r="R77" s="139"/>
      <c r="S77" s="139"/>
      <c r="T77" s="139"/>
      <c r="U77" s="139"/>
      <c r="V77" s="139"/>
      <c r="W77" s="139"/>
      <c r="X77" s="139"/>
      <c r="Y77" s="139"/>
      <c r="Z77" s="142" t="str">
        <f>IF(BF77=1,"",Z29)</f>
        <v/>
      </c>
      <c r="AA77" s="139"/>
      <c r="AB77" s="139"/>
      <c r="AC77" s="139"/>
      <c r="AD77" s="139"/>
      <c r="AE77" s="139"/>
      <c r="AF77" s="139"/>
      <c r="AG77" s="139"/>
      <c r="AH77" s="143"/>
      <c r="AI77" s="138" t="str">
        <f>IF(AI29=1,"",AI29)</f>
        <v/>
      </c>
      <c r="AJ77" s="139"/>
      <c r="AK77" s="139"/>
      <c r="AL77" s="139"/>
      <c r="AM77" s="139"/>
      <c r="AN77" s="139"/>
      <c r="AO77" s="139"/>
      <c r="AP77" s="139"/>
      <c r="AQ77" s="146"/>
      <c r="AR77" s="1"/>
      <c r="AU77" s="1"/>
      <c r="BC77" s="1"/>
      <c r="BD77" s="1"/>
      <c r="BE77" s="127" t="b">
        <f>ISBLANK(Q29)</f>
        <v>1</v>
      </c>
      <c r="BF77" s="127" t="b">
        <f>ISBLANK(Z29)</f>
        <v>1</v>
      </c>
    </row>
    <row r="78" spans="1:58" ht="9.9499999999999993" customHeight="1">
      <c r="A78" s="131"/>
      <c r="B78" s="132"/>
      <c r="C78" s="132"/>
      <c r="D78" s="133"/>
      <c r="E78" s="136"/>
      <c r="F78" s="137"/>
      <c r="G78" s="137"/>
      <c r="H78" s="140"/>
      <c r="I78" s="141"/>
      <c r="J78" s="141"/>
      <c r="K78" s="141"/>
      <c r="L78" s="141"/>
      <c r="M78" s="141"/>
      <c r="N78" s="141"/>
      <c r="O78" s="141"/>
      <c r="P78" s="141"/>
      <c r="Q78" s="140"/>
      <c r="R78" s="141"/>
      <c r="S78" s="141"/>
      <c r="T78" s="141"/>
      <c r="U78" s="141"/>
      <c r="V78" s="141"/>
      <c r="W78" s="141"/>
      <c r="X78" s="141"/>
      <c r="Y78" s="141"/>
      <c r="Z78" s="144"/>
      <c r="AA78" s="141"/>
      <c r="AB78" s="141"/>
      <c r="AC78" s="141"/>
      <c r="AD78" s="141"/>
      <c r="AE78" s="141"/>
      <c r="AF78" s="141"/>
      <c r="AG78" s="141"/>
      <c r="AH78" s="145"/>
      <c r="AI78" s="140"/>
      <c r="AJ78" s="141"/>
      <c r="AK78" s="141"/>
      <c r="AL78" s="141"/>
      <c r="AM78" s="141"/>
      <c r="AN78" s="141"/>
      <c r="AO78" s="141"/>
      <c r="AP78" s="141"/>
      <c r="AQ78" s="147"/>
      <c r="AR78" s="1"/>
      <c r="AS78" s="208" t="s">
        <v>10</v>
      </c>
      <c r="AT78" s="208"/>
      <c r="AU78" s="208"/>
      <c r="AV78" s="208"/>
      <c r="AW78" s="208"/>
      <c r="AX78" s="208"/>
      <c r="AY78" s="208"/>
      <c r="AZ78" s="208"/>
      <c r="BA78" s="5"/>
      <c r="BB78" s="5"/>
      <c r="BC78" s="1"/>
      <c r="BD78" s="1"/>
      <c r="BE78" s="127"/>
      <c r="BF78" s="127"/>
    </row>
    <row r="79" spans="1:58" ht="9.9499999999999993" customHeight="1">
      <c r="A79" s="131"/>
      <c r="B79" s="132"/>
      <c r="C79" s="132"/>
      <c r="D79" s="133"/>
      <c r="E79" s="149" t="s">
        <v>22</v>
      </c>
      <c r="F79" s="150"/>
      <c r="G79" s="150"/>
      <c r="H79" s="153" t="str">
        <f>IF(H31="","",H31)</f>
        <v/>
      </c>
      <c r="I79" s="154"/>
      <c r="J79" s="154"/>
      <c r="K79" s="154"/>
      <c r="L79" s="154"/>
      <c r="M79" s="154"/>
      <c r="N79" s="154"/>
      <c r="O79" s="154"/>
      <c r="P79" s="154"/>
      <c r="Q79" s="153" t="str">
        <f>IF(BE77=1,"",Q77*0.1)</f>
        <v/>
      </c>
      <c r="R79" s="154"/>
      <c r="S79" s="154"/>
      <c r="T79" s="154"/>
      <c r="U79" s="154"/>
      <c r="V79" s="154"/>
      <c r="W79" s="154"/>
      <c r="X79" s="154"/>
      <c r="Y79" s="154"/>
      <c r="Z79" s="155" t="str">
        <f>IF(BF77=1,"",Z77*0.1)</f>
        <v/>
      </c>
      <c r="AA79" s="154"/>
      <c r="AB79" s="154"/>
      <c r="AC79" s="154"/>
      <c r="AD79" s="154"/>
      <c r="AE79" s="154"/>
      <c r="AF79" s="154"/>
      <c r="AG79" s="154"/>
      <c r="AH79" s="156"/>
      <c r="AI79" s="153" t="str">
        <f>IF(AI31=1,"",AI31)</f>
        <v/>
      </c>
      <c r="AJ79" s="154"/>
      <c r="AK79" s="154"/>
      <c r="AL79" s="154"/>
      <c r="AM79" s="154"/>
      <c r="AN79" s="154"/>
      <c r="AO79" s="154"/>
      <c r="AP79" s="154"/>
      <c r="AQ79" s="157"/>
      <c r="AR79" s="1"/>
      <c r="AS79" s="209"/>
      <c r="AT79" s="209"/>
      <c r="AU79" s="209"/>
      <c r="AV79" s="209"/>
      <c r="AW79" s="209"/>
      <c r="AX79" s="209"/>
      <c r="AY79" s="209"/>
      <c r="AZ79" s="209"/>
      <c r="BA79" s="5"/>
      <c r="BB79" s="5"/>
      <c r="BC79" s="1"/>
      <c r="BD79" s="1"/>
      <c r="BE79" s="24"/>
      <c r="BF79" s="24"/>
    </row>
    <row r="80" spans="1:58" ht="9.9499999999999993" customHeight="1">
      <c r="A80" s="203"/>
      <c r="B80" s="204"/>
      <c r="C80" s="204"/>
      <c r="D80" s="205"/>
      <c r="E80" s="206"/>
      <c r="F80" s="207"/>
      <c r="G80" s="207"/>
      <c r="H80" s="198"/>
      <c r="I80" s="199"/>
      <c r="J80" s="199"/>
      <c r="K80" s="199"/>
      <c r="L80" s="199"/>
      <c r="M80" s="199"/>
      <c r="N80" s="199"/>
      <c r="O80" s="199"/>
      <c r="P80" s="199"/>
      <c r="Q80" s="198"/>
      <c r="R80" s="199"/>
      <c r="S80" s="199"/>
      <c r="T80" s="199"/>
      <c r="U80" s="199"/>
      <c r="V80" s="199"/>
      <c r="W80" s="199"/>
      <c r="X80" s="199"/>
      <c r="Y80" s="199"/>
      <c r="Z80" s="200"/>
      <c r="AA80" s="199"/>
      <c r="AB80" s="199"/>
      <c r="AC80" s="199"/>
      <c r="AD80" s="199"/>
      <c r="AE80" s="199"/>
      <c r="AF80" s="199"/>
      <c r="AG80" s="199"/>
      <c r="AH80" s="201"/>
      <c r="AI80" s="198"/>
      <c r="AJ80" s="199"/>
      <c r="AK80" s="199"/>
      <c r="AL80" s="199"/>
      <c r="AM80" s="199"/>
      <c r="AN80" s="199"/>
      <c r="AO80" s="199"/>
      <c r="AP80" s="199"/>
      <c r="AQ80" s="202"/>
      <c r="AR80" s="1"/>
      <c r="AS80" s="148" t="s">
        <v>11</v>
      </c>
      <c r="AT80" s="148"/>
      <c r="AU80" s="148"/>
      <c r="AV80" s="148"/>
      <c r="AW80" s="148"/>
      <c r="AX80" s="148"/>
      <c r="AY80" s="148"/>
      <c r="AZ80" s="148"/>
      <c r="BA80" s="148"/>
      <c r="BB80" s="27"/>
      <c r="BC80" s="1"/>
      <c r="BD80" s="1"/>
      <c r="BE80" s="24"/>
      <c r="BF80" s="24"/>
    </row>
    <row r="81" spans="1:58" ht="9.9499999999999993" customHeight="1">
      <c r="A81" s="128" t="str">
        <f t="shared" ref="A81" si="8">IF(A33="","",A33)</f>
        <v/>
      </c>
      <c r="B81" s="129"/>
      <c r="C81" s="129"/>
      <c r="D81" s="130"/>
      <c r="E81" s="134" t="str">
        <f>IF(E33="","",E33)</f>
        <v>　</v>
      </c>
      <c r="F81" s="135"/>
      <c r="G81" s="135"/>
      <c r="H81" s="138" t="str">
        <f>IF(H33="","",H33)</f>
        <v/>
      </c>
      <c r="I81" s="139"/>
      <c r="J81" s="139"/>
      <c r="K81" s="139"/>
      <c r="L81" s="139"/>
      <c r="M81" s="139"/>
      <c r="N81" s="139"/>
      <c r="O81" s="139"/>
      <c r="P81" s="139"/>
      <c r="Q81" s="138" t="str">
        <f>IF(BE81=1,"",Q33)</f>
        <v/>
      </c>
      <c r="R81" s="139"/>
      <c r="S81" s="139"/>
      <c r="T81" s="139"/>
      <c r="U81" s="139"/>
      <c r="V81" s="139"/>
      <c r="W81" s="139"/>
      <c r="X81" s="139"/>
      <c r="Y81" s="139"/>
      <c r="Z81" s="142" t="str">
        <f>IF(BF81=1,"",Z33)</f>
        <v/>
      </c>
      <c r="AA81" s="139"/>
      <c r="AB81" s="139"/>
      <c r="AC81" s="139"/>
      <c r="AD81" s="139"/>
      <c r="AE81" s="139"/>
      <c r="AF81" s="139"/>
      <c r="AG81" s="139"/>
      <c r="AH81" s="143"/>
      <c r="AI81" s="138" t="str">
        <f>IF(AI33=1,"",AI33)</f>
        <v/>
      </c>
      <c r="AJ81" s="139"/>
      <c r="AK81" s="139"/>
      <c r="AL81" s="139"/>
      <c r="AM81" s="139"/>
      <c r="AN81" s="139"/>
      <c r="AO81" s="139"/>
      <c r="AP81" s="139"/>
      <c r="AQ81" s="146"/>
      <c r="AR81" s="1"/>
      <c r="AS81" s="148"/>
      <c r="AT81" s="148"/>
      <c r="AU81" s="148"/>
      <c r="AV81" s="148"/>
      <c r="AW81" s="148"/>
      <c r="AX81" s="148"/>
      <c r="AY81" s="148"/>
      <c r="AZ81" s="148"/>
      <c r="BA81" s="148"/>
      <c r="BB81" s="27"/>
      <c r="BC81" s="1"/>
      <c r="BD81" s="1"/>
      <c r="BE81" s="127" t="b">
        <f>ISBLANK(Q33)</f>
        <v>1</v>
      </c>
      <c r="BF81" s="127" t="b">
        <f>ISBLANK(Z33)</f>
        <v>1</v>
      </c>
    </row>
    <row r="82" spans="1:58" ht="9.9499999999999993" customHeight="1">
      <c r="A82" s="131"/>
      <c r="B82" s="132"/>
      <c r="C82" s="132"/>
      <c r="D82" s="133"/>
      <c r="E82" s="136"/>
      <c r="F82" s="137"/>
      <c r="G82" s="137"/>
      <c r="H82" s="140"/>
      <c r="I82" s="141"/>
      <c r="J82" s="141"/>
      <c r="K82" s="141"/>
      <c r="L82" s="141"/>
      <c r="M82" s="141"/>
      <c r="N82" s="141"/>
      <c r="O82" s="141"/>
      <c r="P82" s="141"/>
      <c r="Q82" s="140"/>
      <c r="R82" s="141"/>
      <c r="S82" s="141"/>
      <c r="T82" s="141"/>
      <c r="U82" s="141"/>
      <c r="V82" s="141"/>
      <c r="W82" s="141"/>
      <c r="X82" s="141"/>
      <c r="Y82" s="141"/>
      <c r="Z82" s="144"/>
      <c r="AA82" s="141"/>
      <c r="AB82" s="141"/>
      <c r="AC82" s="141"/>
      <c r="AD82" s="141"/>
      <c r="AE82" s="141"/>
      <c r="AF82" s="141"/>
      <c r="AG82" s="141"/>
      <c r="AH82" s="145"/>
      <c r="AI82" s="140"/>
      <c r="AJ82" s="141"/>
      <c r="AK82" s="141"/>
      <c r="AL82" s="141"/>
      <c r="AM82" s="141"/>
      <c r="AN82" s="141"/>
      <c r="AO82" s="141"/>
      <c r="AP82" s="141"/>
      <c r="AQ82" s="147"/>
      <c r="AS82" s="158" t="s">
        <v>12</v>
      </c>
      <c r="AT82" s="159"/>
      <c r="AU82" s="159"/>
      <c r="AV82" s="162"/>
      <c r="AW82" s="163"/>
      <c r="AX82" s="164"/>
      <c r="AY82" s="163"/>
      <c r="AZ82" s="163"/>
      <c r="BA82" s="164"/>
      <c r="BB82" s="21"/>
      <c r="BC82" s="1"/>
      <c r="BD82" s="1"/>
      <c r="BE82" s="127"/>
      <c r="BF82" s="127"/>
    </row>
    <row r="83" spans="1:58" ht="9.9499999999999993" customHeight="1">
      <c r="A83" s="131"/>
      <c r="B83" s="132"/>
      <c r="C83" s="132"/>
      <c r="D83" s="133"/>
      <c r="E83" s="149" t="s">
        <v>22</v>
      </c>
      <c r="F83" s="150"/>
      <c r="G83" s="150"/>
      <c r="H83" s="153" t="str">
        <f>IF(H35="","",H35)</f>
        <v/>
      </c>
      <c r="I83" s="154"/>
      <c r="J83" s="154"/>
      <c r="K83" s="154"/>
      <c r="L83" s="154"/>
      <c r="M83" s="154"/>
      <c r="N83" s="154"/>
      <c r="O83" s="154"/>
      <c r="P83" s="154"/>
      <c r="Q83" s="153" t="str">
        <f>IF(BE81=1,"",Q81*0.1)</f>
        <v/>
      </c>
      <c r="R83" s="154"/>
      <c r="S83" s="154"/>
      <c r="T83" s="154"/>
      <c r="U83" s="154"/>
      <c r="V83" s="154"/>
      <c r="W83" s="154"/>
      <c r="X83" s="154"/>
      <c r="Y83" s="154"/>
      <c r="Z83" s="155" t="str">
        <f>IF(BF81=1,"",Z81*0.1)</f>
        <v/>
      </c>
      <c r="AA83" s="154"/>
      <c r="AB83" s="154"/>
      <c r="AC83" s="154"/>
      <c r="AD83" s="154"/>
      <c r="AE83" s="154"/>
      <c r="AF83" s="154"/>
      <c r="AG83" s="154"/>
      <c r="AH83" s="156"/>
      <c r="AI83" s="153" t="str">
        <f>IF(AI35=1,"",AI35)</f>
        <v/>
      </c>
      <c r="AJ83" s="154"/>
      <c r="AK83" s="154"/>
      <c r="AL83" s="154"/>
      <c r="AM83" s="154"/>
      <c r="AN83" s="154"/>
      <c r="AO83" s="154"/>
      <c r="AP83" s="154"/>
      <c r="AQ83" s="157"/>
      <c r="AS83" s="160"/>
      <c r="AT83" s="161"/>
      <c r="AU83" s="161"/>
      <c r="AV83" s="165"/>
      <c r="AW83" s="166"/>
      <c r="AX83" s="167"/>
      <c r="AY83" s="166"/>
      <c r="AZ83" s="166"/>
      <c r="BA83" s="167"/>
      <c r="BB83" s="21"/>
      <c r="BC83" s="1"/>
      <c r="BD83" s="1"/>
      <c r="BE83" s="24"/>
      <c r="BF83" s="24"/>
    </row>
    <row r="84" spans="1:58" ht="9.9499999999999993" customHeight="1">
      <c r="A84" s="203"/>
      <c r="B84" s="204"/>
      <c r="C84" s="204"/>
      <c r="D84" s="205"/>
      <c r="E84" s="206"/>
      <c r="F84" s="207"/>
      <c r="G84" s="207"/>
      <c r="H84" s="198"/>
      <c r="I84" s="199"/>
      <c r="J84" s="199"/>
      <c r="K84" s="199"/>
      <c r="L84" s="199"/>
      <c r="M84" s="199"/>
      <c r="N84" s="199"/>
      <c r="O84" s="199"/>
      <c r="P84" s="199"/>
      <c r="Q84" s="198"/>
      <c r="R84" s="199"/>
      <c r="S84" s="199"/>
      <c r="T84" s="199"/>
      <c r="U84" s="199"/>
      <c r="V84" s="199"/>
      <c r="W84" s="199"/>
      <c r="X84" s="199"/>
      <c r="Y84" s="199"/>
      <c r="Z84" s="200"/>
      <c r="AA84" s="199"/>
      <c r="AB84" s="199"/>
      <c r="AC84" s="199"/>
      <c r="AD84" s="199"/>
      <c r="AE84" s="199"/>
      <c r="AF84" s="199"/>
      <c r="AG84" s="199"/>
      <c r="AH84" s="201"/>
      <c r="AI84" s="198"/>
      <c r="AJ84" s="199"/>
      <c r="AK84" s="199"/>
      <c r="AL84" s="199"/>
      <c r="AM84" s="199"/>
      <c r="AN84" s="199"/>
      <c r="AO84" s="199"/>
      <c r="AP84" s="199"/>
      <c r="AQ84" s="202"/>
      <c r="AS84" s="187"/>
      <c r="AT84" s="188"/>
      <c r="AU84" s="188"/>
      <c r="AV84" s="187"/>
      <c r="AW84" s="188"/>
      <c r="AX84" s="173"/>
      <c r="AY84" s="188"/>
      <c r="AZ84" s="188"/>
      <c r="BA84" s="173"/>
      <c r="BB84" s="21"/>
      <c r="BC84" s="1"/>
      <c r="BD84" s="1"/>
      <c r="BE84" s="24"/>
      <c r="BF84" s="24"/>
    </row>
    <row r="85" spans="1:58" ht="9.9499999999999993" customHeight="1">
      <c r="A85" s="128" t="str">
        <f t="shared" ref="A85" si="9">IF(A37="","",A37)</f>
        <v/>
      </c>
      <c r="B85" s="129"/>
      <c r="C85" s="129"/>
      <c r="D85" s="130"/>
      <c r="E85" s="134" t="str">
        <f>IF(E37="","",E37)</f>
        <v>　</v>
      </c>
      <c r="F85" s="135"/>
      <c r="G85" s="135"/>
      <c r="H85" s="138" t="str">
        <f t="shared" ref="H85" si="10">IF(H37="","",H37)</f>
        <v/>
      </c>
      <c r="I85" s="139"/>
      <c r="J85" s="139"/>
      <c r="K85" s="139"/>
      <c r="L85" s="139"/>
      <c r="M85" s="139"/>
      <c r="N85" s="139"/>
      <c r="O85" s="139"/>
      <c r="P85" s="139"/>
      <c r="Q85" s="138" t="str">
        <f>IF(BE85=1,"",Q37)</f>
        <v/>
      </c>
      <c r="R85" s="139"/>
      <c r="S85" s="139"/>
      <c r="T85" s="139"/>
      <c r="U85" s="139"/>
      <c r="V85" s="139"/>
      <c r="W85" s="139"/>
      <c r="X85" s="139"/>
      <c r="Y85" s="139"/>
      <c r="Z85" s="142" t="str">
        <f>IF(BF85=1,"",Z37)</f>
        <v/>
      </c>
      <c r="AA85" s="139"/>
      <c r="AB85" s="139"/>
      <c r="AC85" s="139"/>
      <c r="AD85" s="139"/>
      <c r="AE85" s="139"/>
      <c r="AF85" s="139"/>
      <c r="AG85" s="139"/>
      <c r="AH85" s="143"/>
      <c r="AI85" s="138" t="str">
        <f>IF(AI37=1,"",AI37)</f>
        <v/>
      </c>
      <c r="AJ85" s="139"/>
      <c r="AK85" s="139"/>
      <c r="AL85" s="139"/>
      <c r="AM85" s="139"/>
      <c r="AN85" s="139"/>
      <c r="AO85" s="139"/>
      <c r="AP85" s="139"/>
      <c r="AQ85" s="146"/>
      <c r="AS85" s="187"/>
      <c r="AT85" s="188"/>
      <c r="AU85" s="188"/>
      <c r="AV85" s="187"/>
      <c r="AW85" s="188"/>
      <c r="AX85" s="173"/>
      <c r="AY85" s="188"/>
      <c r="AZ85" s="188"/>
      <c r="BA85" s="173"/>
      <c r="BB85" s="21"/>
      <c r="BC85" s="1"/>
      <c r="BD85" s="1"/>
      <c r="BE85" s="127" t="b">
        <f>ISBLANK(Q37)</f>
        <v>1</v>
      </c>
      <c r="BF85" s="127" t="b">
        <f>ISBLANK(Z37)</f>
        <v>1</v>
      </c>
    </row>
    <row r="86" spans="1:58" ht="9.9499999999999993" customHeight="1">
      <c r="A86" s="131"/>
      <c r="B86" s="132"/>
      <c r="C86" s="132"/>
      <c r="D86" s="133"/>
      <c r="E86" s="136"/>
      <c r="F86" s="137"/>
      <c r="G86" s="137"/>
      <c r="H86" s="140"/>
      <c r="I86" s="141"/>
      <c r="J86" s="141"/>
      <c r="K86" s="141"/>
      <c r="L86" s="141"/>
      <c r="M86" s="141"/>
      <c r="N86" s="141"/>
      <c r="O86" s="141"/>
      <c r="P86" s="141"/>
      <c r="Q86" s="140"/>
      <c r="R86" s="141"/>
      <c r="S86" s="141"/>
      <c r="T86" s="141"/>
      <c r="U86" s="141"/>
      <c r="V86" s="141"/>
      <c r="W86" s="141"/>
      <c r="X86" s="141"/>
      <c r="Y86" s="141"/>
      <c r="Z86" s="144"/>
      <c r="AA86" s="141"/>
      <c r="AB86" s="141"/>
      <c r="AC86" s="141"/>
      <c r="AD86" s="141"/>
      <c r="AE86" s="141"/>
      <c r="AF86" s="141"/>
      <c r="AG86" s="141"/>
      <c r="AH86" s="145"/>
      <c r="AI86" s="140"/>
      <c r="AJ86" s="141"/>
      <c r="AK86" s="141"/>
      <c r="AL86" s="141"/>
      <c r="AM86" s="141"/>
      <c r="AN86" s="141"/>
      <c r="AO86" s="141"/>
      <c r="AP86" s="141"/>
      <c r="AQ86" s="147"/>
      <c r="AS86" s="187"/>
      <c r="AT86" s="188"/>
      <c r="AU86" s="188"/>
      <c r="AV86" s="187"/>
      <c r="AW86" s="188"/>
      <c r="AX86" s="173"/>
      <c r="AY86" s="188"/>
      <c r="AZ86" s="188"/>
      <c r="BA86" s="173"/>
      <c r="BB86" s="21"/>
      <c r="BC86" s="1"/>
      <c r="BD86" s="1"/>
      <c r="BE86" s="127"/>
      <c r="BF86" s="127"/>
    </row>
    <row r="87" spans="1:58" ht="9.9499999999999993" customHeight="1">
      <c r="A87" s="131"/>
      <c r="B87" s="132"/>
      <c r="C87" s="132"/>
      <c r="D87" s="133"/>
      <c r="E87" s="149" t="s">
        <v>22</v>
      </c>
      <c r="F87" s="150"/>
      <c r="G87" s="150"/>
      <c r="H87" s="153" t="str">
        <f>IF(H39="","",H39)</f>
        <v/>
      </c>
      <c r="I87" s="154"/>
      <c r="J87" s="154"/>
      <c r="K87" s="154"/>
      <c r="L87" s="154"/>
      <c r="M87" s="154"/>
      <c r="N87" s="154"/>
      <c r="O87" s="154"/>
      <c r="P87" s="154"/>
      <c r="Q87" s="153" t="str">
        <f>IF(BE85=1,"",Q85*0.1)</f>
        <v/>
      </c>
      <c r="R87" s="154"/>
      <c r="S87" s="154"/>
      <c r="T87" s="154"/>
      <c r="U87" s="154"/>
      <c r="V87" s="154"/>
      <c r="W87" s="154"/>
      <c r="X87" s="154"/>
      <c r="Y87" s="154"/>
      <c r="Z87" s="155" t="str">
        <f>IF(BF85=1,"",Z85*0.1)</f>
        <v/>
      </c>
      <c r="AA87" s="154"/>
      <c r="AB87" s="154"/>
      <c r="AC87" s="154"/>
      <c r="AD87" s="154"/>
      <c r="AE87" s="154"/>
      <c r="AF87" s="154"/>
      <c r="AG87" s="154"/>
      <c r="AH87" s="156"/>
      <c r="AI87" s="153" t="str">
        <f>IF(AI39=1,"",AI39)</f>
        <v/>
      </c>
      <c r="AJ87" s="154"/>
      <c r="AK87" s="154"/>
      <c r="AL87" s="154"/>
      <c r="AM87" s="154"/>
      <c r="AN87" s="154"/>
      <c r="AO87" s="154"/>
      <c r="AP87" s="154"/>
      <c r="AQ87" s="157"/>
      <c r="AS87" s="189"/>
      <c r="AT87" s="190"/>
      <c r="AU87" s="190"/>
      <c r="AV87" s="189"/>
      <c r="AW87" s="190"/>
      <c r="AX87" s="191"/>
      <c r="AY87" s="190"/>
      <c r="AZ87" s="190"/>
      <c r="BA87" s="191"/>
      <c r="BB87" s="21"/>
      <c r="BC87" s="1"/>
      <c r="BD87" s="1"/>
      <c r="BE87" s="24"/>
      <c r="BF87" s="24"/>
    </row>
    <row r="88" spans="1:58" ht="9.9499999999999993" customHeight="1">
      <c r="A88" s="203"/>
      <c r="B88" s="204"/>
      <c r="C88" s="204"/>
      <c r="D88" s="205"/>
      <c r="E88" s="206"/>
      <c r="F88" s="207"/>
      <c r="G88" s="207"/>
      <c r="H88" s="198"/>
      <c r="I88" s="199"/>
      <c r="J88" s="199"/>
      <c r="K88" s="199"/>
      <c r="L88" s="199"/>
      <c r="M88" s="199"/>
      <c r="N88" s="199"/>
      <c r="O88" s="199"/>
      <c r="P88" s="199"/>
      <c r="Q88" s="198"/>
      <c r="R88" s="199"/>
      <c r="S88" s="199"/>
      <c r="T88" s="199"/>
      <c r="U88" s="199"/>
      <c r="V88" s="199"/>
      <c r="W88" s="199"/>
      <c r="X88" s="199"/>
      <c r="Y88" s="199"/>
      <c r="Z88" s="200"/>
      <c r="AA88" s="199"/>
      <c r="AB88" s="199"/>
      <c r="AC88" s="199"/>
      <c r="AD88" s="199"/>
      <c r="AE88" s="199"/>
      <c r="AF88" s="199"/>
      <c r="AG88" s="199"/>
      <c r="AH88" s="201"/>
      <c r="AI88" s="198"/>
      <c r="AJ88" s="199"/>
      <c r="AK88" s="199"/>
      <c r="AL88" s="199"/>
      <c r="AM88" s="199"/>
      <c r="AN88" s="199"/>
      <c r="AO88" s="199"/>
      <c r="AP88" s="199"/>
      <c r="AQ88" s="202"/>
      <c r="AR88" s="1"/>
      <c r="AS88" s="5"/>
      <c r="AT88" s="5"/>
      <c r="AU88" s="5"/>
      <c r="AV88" s="5"/>
      <c r="AW88" s="5"/>
      <c r="AX88" s="5"/>
      <c r="AY88" s="5"/>
      <c r="AZ88" s="5"/>
      <c r="BA88" s="5"/>
      <c r="BB88" s="5"/>
      <c r="BC88" s="1"/>
      <c r="BD88" s="1"/>
      <c r="BE88" s="24"/>
      <c r="BF88" s="24"/>
    </row>
    <row r="89" spans="1:58" ht="9.9499999999999993" customHeight="1">
      <c r="A89" s="128" t="str">
        <f t="shared" ref="A89" si="11">IF(A41="","",A41)</f>
        <v/>
      </c>
      <c r="B89" s="129"/>
      <c r="C89" s="129"/>
      <c r="D89" s="130"/>
      <c r="E89" s="134" t="str">
        <f>IF(E41="","",E41)</f>
        <v>　</v>
      </c>
      <c r="F89" s="135"/>
      <c r="G89" s="135"/>
      <c r="H89" s="138" t="str">
        <f t="shared" ref="H89" si="12">IF(H41="","",H41)</f>
        <v/>
      </c>
      <c r="I89" s="139"/>
      <c r="J89" s="139"/>
      <c r="K89" s="139"/>
      <c r="L89" s="139"/>
      <c r="M89" s="139"/>
      <c r="N89" s="139"/>
      <c r="O89" s="139"/>
      <c r="P89" s="139"/>
      <c r="Q89" s="138" t="str">
        <f>IF(BE89=1,"",Q41)</f>
        <v/>
      </c>
      <c r="R89" s="139"/>
      <c r="S89" s="139"/>
      <c r="T89" s="139"/>
      <c r="U89" s="139"/>
      <c r="V89" s="139"/>
      <c r="W89" s="139"/>
      <c r="X89" s="139"/>
      <c r="Y89" s="139"/>
      <c r="Z89" s="142" t="str">
        <f>IF(BF89=1,"",Z41)</f>
        <v/>
      </c>
      <c r="AA89" s="139"/>
      <c r="AB89" s="139"/>
      <c r="AC89" s="139"/>
      <c r="AD89" s="139"/>
      <c r="AE89" s="139"/>
      <c r="AF89" s="139"/>
      <c r="AG89" s="139"/>
      <c r="AH89" s="143"/>
      <c r="AI89" s="138" t="str">
        <f>IF(AI41=1,"",AI41)</f>
        <v/>
      </c>
      <c r="AJ89" s="139"/>
      <c r="AK89" s="139"/>
      <c r="AL89" s="139"/>
      <c r="AM89" s="139"/>
      <c r="AN89" s="139"/>
      <c r="AO89" s="139"/>
      <c r="AP89" s="139"/>
      <c r="AQ89" s="146"/>
      <c r="AR89" s="1"/>
      <c r="AS89" s="148" t="s">
        <v>19</v>
      </c>
      <c r="AT89" s="148"/>
      <c r="AU89" s="148"/>
      <c r="AV89" s="148"/>
      <c r="AW89" s="148"/>
      <c r="AX89" s="148"/>
      <c r="AY89" s="148"/>
      <c r="AZ89" s="148"/>
      <c r="BA89" s="148"/>
      <c r="BB89" s="27"/>
      <c r="BC89" s="1"/>
      <c r="BD89" s="1"/>
      <c r="BE89" s="127" t="b">
        <f>ISBLANK(Q41)</f>
        <v>1</v>
      </c>
      <c r="BF89" s="127" t="b">
        <f>ISBLANK(Z41)</f>
        <v>1</v>
      </c>
    </row>
    <row r="90" spans="1:58" ht="9.9499999999999993" customHeight="1">
      <c r="A90" s="131"/>
      <c r="B90" s="132"/>
      <c r="C90" s="132"/>
      <c r="D90" s="133"/>
      <c r="E90" s="136"/>
      <c r="F90" s="137"/>
      <c r="G90" s="137"/>
      <c r="H90" s="140"/>
      <c r="I90" s="141"/>
      <c r="J90" s="141"/>
      <c r="K90" s="141"/>
      <c r="L90" s="141"/>
      <c r="M90" s="141"/>
      <c r="N90" s="141"/>
      <c r="O90" s="141"/>
      <c r="P90" s="141"/>
      <c r="Q90" s="140"/>
      <c r="R90" s="141"/>
      <c r="S90" s="141"/>
      <c r="T90" s="141"/>
      <c r="U90" s="141"/>
      <c r="V90" s="141"/>
      <c r="W90" s="141"/>
      <c r="X90" s="141"/>
      <c r="Y90" s="141"/>
      <c r="Z90" s="144"/>
      <c r="AA90" s="141"/>
      <c r="AB90" s="141"/>
      <c r="AC90" s="141"/>
      <c r="AD90" s="141"/>
      <c r="AE90" s="141"/>
      <c r="AF90" s="141"/>
      <c r="AG90" s="141"/>
      <c r="AH90" s="145"/>
      <c r="AI90" s="140"/>
      <c r="AJ90" s="141"/>
      <c r="AK90" s="141"/>
      <c r="AL90" s="141"/>
      <c r="AM90" s="141"/>
      <c r="AN90" s="141"/>
      <c r="AO90" s="141"/>
      <c r="AP90" s="141"/>
      <c r="AQ90" s="147"/>
      <c r="AR90" s="1"/>
      <c r="AS90" s="148"/>
      <c r="AT90" s="148"/>
      <c r="AU90" s="148"/>
      <c r="AV90" s="148"/>
      <c r="AW90" s="148"/>
      <c r="AX90" s="148"/>
      <c r="AY90" s="148"/>
      <c r="AZ90" s="148"/>
      <c r="BA90" s="148"/>
      <c r="BB90" s="27"/>
      <c r="BC90" s="1"/>
      <c r="BD90" s="1"/>
      <c r="BE90" s="127"/>
      <c r="BF90" s="127"/>
    </row>
    <row r="91" spans="1:58" ht="9.9499999999999993" customHeight="1">
      <c r="A91" s="131"/>
      <c r="B91" s="132"/>
      <c r="C91" s="132"/>
      <c r="D91" s="133"/>
      <c r="E91" s="149" t="s">
        <v>22</v>
      </c>
      <c r="F91" s="150"/>
      <c r="G91" s="150"/>
      <c r="H91" s="153" t="str">
        <f>IF(H43="","",H43)</f>
        <v/>
      </c>
      <c r="I91" s="154"/>
      <c r="J91" s="154"/>
      <c r="K91" s="154"/>
      <c r="L91" s="154"/>
      <c r="M91" s="154"/>
      <c r="N91" s="154"/>
      <c r="O91" s="154"/>
      <c r="P91" s="154"/>
      <c r="Q91" s="153" t="str">
        <f>IF(BE89=1,"",Q89*0.1)</f>
        <v/>
      </c>
      <c r="R91" s="154"/>
      <c r="S91" s="154"/>
      <c r="T91" s="154"/>
      <c r="U91" s="154"/>
      <c r="V91" s="154"/>
      <c r="W91" s="154"/>
      <c r="X91" s="154"/>
      <c r="Y91" s="154"/>
      <c r="Z91" s="155" t="str">
        <f>IF(BF89=1,"",Z89*0.1)</f>
        <v/>
      </c>
      <c r="AA91" s="154"/>
      <c r="AB91" s="154"/>
      <c r="AC91" s="154"/>
      <c r="AD91" s="154"/>
      <c r="AE91" s="154"/>
      <c r="AF91" s="154"/>
      <c r="AG91" s="154"/>
      <c r="AH91" s="156"/>
      <c r="AI91" s="153" t="str">
        <f>IF(AI43=1,"",AI43)</f>
        <v/>
      </c>
      <c r="AJ91" s="154"/>
      <c r="AK91" s="154"/>
      <c r="AL91" s="154"/>
      <c r="AM91" s="154"/>
      <c r="AN91" s="154"/>
      <c r="AO91" s="154"/>
      <c r="AP91" s="154"/>
      <c r="AQ91" s="157"/>
      <c r="AR91" s="1"/>
      <c r="AS91" s="158" t="s">
        <v>12</v>
      </c>
      <c r="AT91" s="159"/>
      <c r="AU91" s="159"/>
      <c r="AV91" s="162"/>
      <c r="AW91" s="163"/>
      <c r="AX91" s="164"/>
      <c r="AY91" s="163"/>
      <c r="AZ91" s="163"/>
      <c r="BA91" s="164"/>
      <c r="BB91" s="21"/>
    </row>
    <row r="92" spans="1:58" ht="9.9499999999999993" customHeight="1" thickBot="1">
      <c r="A92" s="131"/>
      <c r="B92" s="132"/>
      <c r="C92" s="132"/>
      <c r="D92" s="133"/>
      <c r="E92" s="151"/>
      <c r="F92" s="152"/>
      <c r="G92" s="152"/>
      <c r="H92" s="153"/>
      <c r="I92" s="154"/>
      <c r="J92" s="154"/>
      <c r="K92" s="154"/>
      <c r="L92" s="154"/>
      <c r="M92" s="154"/>
      <c r="N92" s="154"/>
      <c r="O92" s="154"/>
      <c r="P92" s="154"/>
      <c r="Q92" s="153"/>
      <c r="R92" s="154"/>
      <c r="S92" s="154"/>
      <c r="T92" s="154"/>
      <c r="U92" s="154"/>
      <c r="V92" s="154"/>
      <c r="W92" s="154"/>
      <c r="X92" s="154"/>
      <c r="Y92" s="154"/>
      <c r="Z92" s="155"/>
      <c r="AA92" s="154"/>
      <c r="AB92" s="154"/>
      <c r="AC92" s="154"/>
      <c r="AD92" s="154"/>
      <c r="AE92" s="154"/>
      <c r="AF92" s="154"/>
      <c r="AG92" s="154"/>
      <c r="AH92" s="156"/>
      <c r="AI92" s="153"/>
      <c r="AJ92" s="154"/>
      <c r="AK92" s="154"/>
      <c r="AL92" s="154"/>
      <c r="AM92" s="154"/>
      <c r="AN92" s="154"/>
      <c r="AO92" s="154"/>
      <c r="AP92" s="154"/>
      <c r="AQ92" s="157"/>
      <c r="AS92" s="160"/>
      <c r="AT92" s="161"/>
      <c r="AU92" s="161"/>
      <c r="AV92" s="165"/>
      <c r="AW92" s="166"/>
      <c r="AX92" s="167"/>
      <c r="AY92" s="166"/>
      <c r="AZ92" s="166"/>
      <c r="BA92" s="167"/>
      <c r="BB92" s="21"/>
    </row>
    <row r="93" spans="1:58" ht="9.9499999999999993" customHeight="1">
      <c r="A93" s="168" t="s">
        <v>158</v>
      </c>
      <c r="B93" s="169"/>
      <c r="C93" s="169"/>
      <c r="D93" s="170"/>
      <c r="E93" s="177" t="s">
        <v>176</v>
      </c>
      <c r="F93" s="178"/>
      <c r="G93" s="179"/>
      <c r="H93" s="183" t="str">
        <f>IF(H45="","",H45)</f>
        <v/>
      </c>
      <c r="I93" s="184"/>
      <c r="J93" s="184"/>
      <c r="K93" s="184"/>
      <c r="L93" s="184"/>
      <c r="M93" s="184"/>
      <c r="N93" s="184"/>
      <c r="O93" s="184"/>
      <c r="P93" s="184"/>
      <c r="Q93" s="183" t="str">
        <f>IF(Q45="","",Q45)</f>
        <v/>
      </c>
      <c r="R93" s="184"/>
      <c r="S93" s="184"/>
      <c r="T93" s="184"/>
      <c r="U93" s="184"/>
      <c r="V93" s="184"/>
      <c r="W93" s="184"/>
      <c r="X93" s="184"/>
      <c r="Y93" s="184"/>
      <c r="Z93" s="185" t="str">
        <f t="shared" ref="Z93" si="13">IF(Z45="","",Z45)</f>
        <v/>
      </c>
      <c r="AA93" s="184"/>
      <c r="AB93" s="184"/>
      <c r="AC93" s="184"/>
      <c r="AD93" s="184"/>
      <c r="AE93" s="184"/>
      <c r="AF93" s="184"/>
      <c r="AG93" s="184"/>
      <c r="AH93" s="186"/>
      <c r="AI93" s="183" t="str">
        <f>IF(BE45=1,"",AI45)</f>
        <v/>
      </c>
      <c r="AJ93" s="184"/>
      <c r="AK93" s="184"/>
      <c r="AL93" s="184"/>
      <c r="AM93" s="184"/>
      <c r="AN93" s="184"/>
      <c r="AO93" s="184"/>
      <c r="AP93" s="184"/>
      <c r="AQ93" s="186"/>
      <c r="AS93" s="187"/>
      <c r="AT93" s="188"/>
      <c r="AU93" s="188"/>
      <c r="AV93" s="187"/>
      <c r="AW93" s="188"/>
      <c r="AX93" s="173"/>
      <c r="AY93" s="188"/>
      <c r="AZ93" s="188"/>
      <c r="BA93" s="173"/>
      <c r="BB93" s="21"/>
    </row>
    <row r="94" spans="1:58" ht="9.9499999999999993" customHeight="1">
      <c r="A94" s="171"/>
      <c r="B94" s="172"/>
      <c r="C94" s="172"/>
      <c r="D94" s="173"/>
      <c r="E94" s="180"/>
      <c r="F94" s="181"/>
      <c r="G94" s="182"/>
      <c r="H94" s="140"/>
      <c r="I94" s="141"/>
      <c r="J94" s="141"/>
      <c r="K94" s="141"/>
      <c r="L94" s="141"/>
      <c r="M94" s="141"/>
      <c r="N94" s="141"/>
      <c r="O94" s="141"/>
      <c r="P94" s="141"/>
      <c r="Q94" s="140"/>
      <c r="R94" s="141"/>
      <c r="S94" s="141"/>
      <c r="T94" s="141"/>
      <c r="U94" s="141"/>
      <c r="V94" s="141"/>
      <c r="W94" s="141"/>
      <c r="X94" s="141"/>
      <c r="Y94" s="141"/>
      <c r="Z94" s="144"/>
      <c r="AA94" s="141"/>
      <c r="AB94" s="141"/>
      <c r="AC94" s="141"/>
      <c r="AD94" s="141"/>
      <c r="AE94" s="141"/>
      <c r="AF94" s="141"/>
      <c r="AG94" s="141"/>
      <c r="AH94" s="145"/>
      <c r="AI94" s="140"/>
      <c r="AJ94" s="141"/>
      <c r="AK94" s="141"/>
      <c r="AL94" s="141"/>
      <c r="AM94" s="141"/>
      <c r="AN94" s="141"/>
      <c r="AO94" s="141"/>
      <c r="AP94" s="141"/>
      <c r="AQ94" s="145"/>
      <c r="AS94" s="187"/>
      <c r="AT94" s="188"/>
      <c r="AU94" s="188"/>
      <c r="AV94" s="187"/>
      <c r="AW94" s="188"/>
      <c r="AX94" s="173"/>
      <c r="AY94" s="188"/>
      <c r="AZ94" s="188"/>
      <c r="BA94" s="173"/>
      <c r="BB94" s="21"/>
    </row>
    <row r="95" spans="1:58" ht="9.9499999999999993" customHeight="1">
      <c r="A95" s="171"/>
      <c r="B95" s="172"/>
      <c r="C95" s="172"/>
      <c r="D95" s="173"/>
      <c r="E95" s="149" t="s">
        <v>22</v>
      </c>
      <c r="F95" s="150"/>
      <c r="G95" s="150"/>
      <c r="H95" s="153" t="str">
        <f>IF(H47="","",H47)</f>
        <v/>
      </c>
      <c r="I95" s="154"/>
      <c r="J95" s="154"/>
      <c r="K95" s="154"/>
      <c r="L95" s="154"/>
      <c r="M95" s="154"/>
      <c r="N95" s="154"/>
      <c r="O95" s="154"/>
      <c r="P95" s="154"/>
      <c r="Q95" s="153" t="str">
        <f>IF(Q93="","",Q47)</f>
        <v/>
      </c>
      <c r="R95" s="154"/>
      <c r="S95" s="154"/>
      <c r="T95" s="154"/>
      <c r="U95" s="154"/>
      <c r="V95" s="154"/>
      <c r="W95" s="154"/>
      <c r="X95" s="154"/>
      <c r="Y95" s="154"/>
      <c r="Z95" s="155" t="str">
        <f>IF(Z93="","",Z47)</f>
        <v/>
      </c>
      <c r="AA95" s="154"/>
      <c r="AB95" s="154"/>
      <c r="AC95" s="154"/>
      <c r="AD95" s="154"/>
      <c r="AE95" s="154"/>
      <c r="AF95" s="154"/>
      <c r="AG95" s="154"/>
      <c r="AH95" s="156"/>
      <c r="AI95" s="153" t="str">
        <f>IF(BE45=1,"",AI47)</f>
        <v/>
      </c>
      <c r="AJ95" s="154"/>
      <c r="AK95" s="154"/>
      <c r="AL95" s="154"/>
      <c r="AM95" s="154"/>
      <c r="AN95" s="154"/>
      <c r="AO95" s="154"/>
      <c r="AP95" s="154"/>
      <c r="AQ95" s="156"/>
      <c r="AS95" s="187"/>
      <c r="AT95" s="188"/>
      <c r="AU95" s="188"/>
      <c r="AV95" s="187"/>
      <c r="AW95" s="188"/>
      <c r="AX95" s="173"/>
      <c r="AY95" s="188"/>
      <c r="AZ95" s="188"/>
      <c r="BA95" s="173"/>
      <c r="BB95" s="21"/>
    </row>
    <row r="96" spans="1:58" ht="9.9499999999999993" customHeight="1" thickBot="1">
      <c r="A96" s="174"/>
      <c r="B96" s="175"/>
      <c r="C96" s="175"/>
      <c r="D96" s="176"/>
      <c r="E96" s="192"/>
      <c r="F96" s="193"/>
      <c r="G96" s="193"/>
      <c r="H96" s="194"/>
      <c r="I96" s="195"/>
      <c r="J96" s="195"/>
      <c r="K96" s="195"/>
      <c r="L96" s="195"/>
      <c r="M96" s="195"/>
      <c r="N96" s="195"/>
      <c r="O96" s="195"/>
      <c r="P96" s="195"/>
      <c r="Q96" s="194"/>
      <c r="R96" s="195"/>
      <c r="S96" s="195"/>
      <c r="T96" s="195"/>
      <c r="U96" s="195"/>
      <c r="V96" s="195"/>
      <c r="W96" s="195"/>
      <c r="X96" s="195"/>
      <c r="Y96" s="195"/>
      <c r="Z96" s="196"/>
      <c r="AA96" s="195"/>
      <c r="AB96" s="195"/>
      <c r="AC96" s="195"/>
      <c r="AD96" s="195"/>
      <c r="AE96" s="195"/>
      <c r="AF96" s="195"/>
      <c r="AG96" s="195"/>
      <c r="AH96" s="197"/>
      <c r="AI96" s="194"/>
      <c r="AJ96" s="195"/>
      <c r="AK96" s="195"/>
      <c r="AL96" s="195"/>
      <c r="AM96" s="195"/>
      <c r="AN96" s="195"/>
      <c r="AO96" s="195"/>
      <c r="AP96" s="195"/>
      <c r="AQ96" s="197"/>
      <c r="AS96" s="189"/>
      <c r="AT96" s="190"/>
      <c r="AU96" s="190"/>
      <c r="AV96" s="189"/>
      <c r="AW96" s="190"/>
      <c r="AX96" s="191"/>
      <c r="AY96" s="190"/>
      <c r="AZ96" s="190"/>
      <c r="BA96" s="191"/>
      <c r="BB96" s="21"/>
    </row>
    <row r="97" spans="1:54" ht="9.9499999999999993" customHeight="1">
      <c r="A97" s="21"/>
      <c r="B97" s="21"/>
      <c r="C97" s="21"/>
      <c r="D97" s="21"/>
      <c r="E97" s="23"/>
      <c r="F97" s="23"/>
      <c r="G97" s="23"/>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S97" s="21"/>
      <c r="AT97" s="21"/>
      <c r="AU97" s="21"/>
      <c r="AV97" s="21"/>
      <c r="AW97" s="21"/>
      <c r="AX97" s="21"/>
      <c r="AY97" s="21"/>
      <c r="AZ97" s="21"/>
      <c r="BA97" s="21"/>
      <c r="BB97" s="21"/>
    </row>
    <row r="98" spans="1:54" ht="9.9499999999999993" customHeight="1">
      <c r="A98" s="21"/>
      <c r="B98" s="21"/>
      <c r="C98" s="21"/>
      <c r="D98" s="21"/>
      <c r="E98" s="23"/>
      <c r="F98" s="23"/>
      <c r="G98" s="23"/>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S98" s="21"/>
      <c r="AT98" s="21"/>
      <c r="AU98" s="21"/>
      <c r="AV98" s="21"/>
      <c r="AW98" s="21"/>
      <c r="AX98" s="21"/>
      <c r="AY98" s="21"/>
      <c r="AZ98" s="21"/>
      <c r="BA98" s="21"/>
      <c r="BB98" s="21"/>
    </row>
    <row r="99" spans="1:54" ht="9.9499999999999993" customHeight="1">
      <c r="A99" s="21"/>
      <c r="B99" s="21"/>
      <c r="C99" s="21"/>
      <c r="D99" s="21"/>
      <c r="E99" s="23"/>
      <c r="F99" s="23"/>
      <c r="G99" s="23"/>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S99" s="21"/>
      <c r="AT99" s="21"/>
      <c r="AU99" s="21"/>
      <c r="AV99" s="21"/>
      <c r="AW99" s="21"/>
      <c r="AX99" s="21"/>
      <c r="AY99" s="21"/>
      <c r="AZ99" s="21"/>
      <c r="BA99" s="21"/>
      <c r="BB99" s="21"/>
    </row>
    <row r="100" spans="1:54" ht="9.9499999999999993" customHeight="1">
      <c r="A100" s="21"/>
      <c r="B100" s="21"/>
      <c r="C100" s="21"/>
      <c r="D100" s="21"/>
      <c r="E100" s="23"/>
      <c r="F100" s="23"/>
      <c r="G100" s="23"/>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S100" s="21"/>
      <c r="AT100" s="21"/>
      <c r="AU100" s="21"/>
      <c r="AV100" s="21"/>
      <c r="AW100" s="21"/>
      <c r="AX100" s="21"/>
      <c r="AY100" s="21"/>
      <c r="AZ100" s="21"/>
      <c r="BA100" s="21"/>
      <c r="BB100" s="21"/>
    </row>
    <row r="101" spans="1:54" ht="9.9499999999999993" customHeight="1">
      <c r="A101" s="21"/>
      <c r="B101" s="21"/>
      <c r="C101" s="21"/>
      <c r="D101" s="21"/>
      <c r="E101" s="23"/>
      <c r="F101" s="23"/>
      <c r="G101" s="23"/>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S101" s="21"/>
      <c r="AT101" s="21"/>
      <c r="AU101" s="21"/>
      <c r="AV101" s="21"/>
      <c r="AW101" s="21"/>
      <c r="AX101" s="21"/>
      <c r="AY101" s="21"/>
      <c r="AZ101" s="21"/>
      <c r="BA101" s="21"/>
      <c r="BB101" s="21"/>
    </row>
    <row r="102" spans="1:54" ht="9.9499999999999993" customHeight="1">
      <c r="A102" s="21"/>
      <c r="B102" s="21"/>
      <c r="C102" s="21"/>
      <c r="D102" s="21"/>
      <c r="E102" s="23"/>
      <c r="F102" s="23"/>
      <c r="G102" s="23"/>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S102" s="21"/>
      <c r="AT102" s="21"/>
      <c r="AU102" s="21"/>
      <c r="AV102" s="21"/>
      <c r="AW102" s="21"/>
      <c r="AX102" s="21"/>
      <c r="AY102" s="21"/>
      <c r="AZ102" s="21"/>
      <c r="BA102" s="21"/>
      <c r="BB102" s="21"/>
    </row>
    <row r="103" spans="1:54" ht="9.9499999999999993" customHeight="1">
      <c r="A103" s="21"/>
      <c r="B103" s="21"/>
      <c r="C103" s="21"/>
      <c r="D103" s="21"/>
      <c r="E103" s="23"/>
      <c r="F103" s="23"/>
      <c r="G103" s="23"/>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S103" s="21"/>
      <c r="AT103" s="21"/>
      <c r="AU103" s="21"/>
      <c r="AV103" s="21"/>
      <c r="AW103" s="21"/>
      <c r="AX103" s="21"/>
      <c r="AY103" s="21"/>
      <c r="AZ103" s="21"/>
      <c r="BA103" s="21"/>
      <c r="BB103" s="21"/>
    </row>
    <row r="104" spans="1:54" ht="9.9499999999999993" customHeight="1">
      <c r="A104" s="21"/>
      <c r="B104" s="21"/>
      <c r="C104" s="21"/>
      <c r="D104" s="21"/>
      <c r="E104" s="23"/>
      <c r="F104" s="23"/>
      <c r="G104" s="23"/>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S104" s="21"/>
      <c r="AT104" s="21"/>
      <c r="AU104" s="21"/>
      <c r="AV104" s="21"/>
      <c r="AW104" s="21"/>
      <c r="AX104" s="21"/>
      <c r="AY104" s="21"/>
      <c r="AZ104" s="21"/>
      <c r="BA104" s="21"/>
      <c r="BB104" s="21"/>
    </row>
    <row r="105" spans="1:54" ht="9.9499999999999993" customHeight="1">
      <c r="A105" s="21"/>
      <c r="B105" s="21"/>
      <c r="C105" s="21"/>
      <c r="D105" s="21"/>
      <c r="E105" s="23"/>
      <c r="F105" s="23"/>
      <c r="G105" s="23"/>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S105" s="21"/>
      <c r="AT105" s="21"/>
      <c r="AU105" s="21"/>
      <c r="AV105" s="21"/>
      <c r="AW105" s="21"/>
      <c r="AX105" s="21"/>
      <c r="AY105" s="21"/>
      <c r="AZ105" s="21"/>
      <c r="BA105" s="21"/>
      <c r="BB105" s="21"/>
    </row>
    <row r="106" spans="1:54" ht="9.9499999999999993" customHeight="1">
      <c r="A106" s="21"/>
      <c r="B106" s="21"/>
      <c r="C106" s="21"/>
      <c r="D106" s="21"/>
      <c r="E106" s="23"/>
      <c r="F106" s="23"/>
      <c r="G106" s="23"/>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S106" s="21"/>
      <c r="AT106" s="21"/>
      <c r="AU106" s="21"/>
      <c r="AV106" s="21"/>
      <c r="AW106" s="21"/>
      <c r="AX106" s="21"/>
      <c r="AY106" s="21"/>
      <c r="AZ106" s="21"/>
      <c r="BA106" s="21"/>
      <c r="BB106" s="21"/>
    </row>
    <row r="107" spans="1:54" ht="9.9499999999999993" customHeight="1">
      <c r="A107" s="21"/>
      <c r="B107" s="21"/>
      <c r="C107" s="21"/>
      <c r="D107" s="21"/>
      <c r="E107" s="23"/>
      <c r="F107" s="23"/>
      <c r="G107" s="23"/>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S107" s="21"/>
      <c r="AT107" s="21"/>
      <c r="AU107" s="21"/>
      <c r="AV107" s="21"/>
      <c r="AW107" s="21"/>
      <c r="AX107" s="21"/>
      <c r="AY107" s="21"/>
      <c r="AZ107" s="21"/>
      <c r="BA107" s="21"/>
      <c r="BB107" s="21"/>
    </row>
    <row r="108" spans="1:54" ht="9.9499999999999993" customHeight="1">
      <c r="A108" s="21"/>
      <c r="B108" s="21"/>
      <c r="C108" s="21"/>
      <c r="D108" s="21"/>
      <c r="E108" s="23"/>
      <c r="F108" s="23"/>
      <c r="G108" s="23"/>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S108" s="21"/>
      <c r="AT108" s="21"/>
      <c r="AU108" s="21"/>
      <c r="AV108" s="21"/>
      <c r="AW108" s="21"/>
      <c r="AX108" s="21"/>
      <c r="AY108" s="21"/>
      <c r="AZ108" s="21"/>
      <c r="BA108" s="21"/>
      <c r="BB108" s="21"/>
    </row>
    <row r="109" spans="1:54" ht="9.9499999999999993" customHeight="1">
      <c r="A109" s="21"/>
      <c r="B109" s="21"/>
      <c r="C109" s="21"/>
      <c r="D109" s="21"/>
      <c r="E109" s="23"/>
      <c r="F109" s="23"/>
      <c r="G109" s="23"/>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S109" s="21"/>
      <c r="AT109" s="21"/>
      <c r="AU109" s="21"/>
      <c r="AV109" s="21"/>
      <c r="AW109" s="21"/>
      <c r="AX109" s="21"/>
      <c r="AY109" s="21"/>
      <c r="AZ109" s="21"/>
      <c r="BA109" s="21"/>
      <c r="BB109" s="21"/>
    </row>
    <row r="110" spans="1:54" ht="9.9499999999999993" customHeight="1">
      <c r="A110" s="21"/>
      <c r="B110" s="21"/>
      <c r="C110" s="21"/>
      <c r="D110" s="21"/>
      <c r="E110" s="23"/>
      <c r="F110" s="23"/>
      <c r="G110" s="23"/>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S110" s="21"/>
      <c r="AT110" s="21"/>
      <c r="AU110" s="21"/>
      <c r="AV110" s="21"/>
      <c r="AW110" s="21"/>
      <c r="AX110" s="21"/>
      <c r="AY110" s="21"/>
      <c r="AZ110" s="21"/>
      <c r="BA110" s="21"/>
      <c r="BB110" s="21"/>
    </row>
    <row r="111" spans="1:54" ht="9.9499999999999993" customHeight="1">
      <c r="A111" s="21"/>
      <c r="B111" s="21"/>
      <c r="C111" s="21"/>
      <c r="D111" s="21"/>
      <c r="E111" s="23"/>
      <c r="F111" s="23"/>
      <c r="G111" s="23"/>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S111" s="21"/>
      <c r="AT111" s="21"/>
      <c r="AU111" s="21"/>
      <c r="AV111" s="21"/>
      <c r="AW111" s="21"/>
      <c r="AX111" s="21"/>
      <c r="AY111" s="21"/>
      <c r="AZ111" s="21"/>
      <c r="BA111" s="21"/>
      <c r="BB111" s="21"/>
    </row>
    <row r="112" spans="1:54" ht="9.9499999999999993" customHeight="1">
      <c r="A112" s="21"/>
      <c r="B112" s="21"/>
      <c r="C112" s="21"/>
      <c r="D112" s="21"/>
      <c r="E112" s="23"/>
      <c r="F112" s="23"/>
      <c r="G112" s="23"/>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S112" s="21"/>
      <c r="AT112" s="21"/>
      <c r="AU112" s="21"/>
      <c r="AV112" s="21"/>
      <c r="AW112" s="21"/>
      <c r="AX112" s="21"/>
      <c r="AY112" s="21"/>
      <c r="AZ112" s="21"/>
      <c r="BA112" s="21"/>
      <c r="BB112" s="21"/>
    </row>
    <row r="113" spans="1:54" ht="9.9499999999999993" customHeight="1">
      <c r="A113" s="21"/>
      <c r="B113" s="21"/>
      <c r="C113" s="21"/>
      <c r="D113" s="21"/>
      <c r="E113" s="23"/>
      <c r="F113" s="23"/>
      <c r="G113" s="23"/>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S113" s="21"/>
      <c r="AT113" s="21"/>
      <c r="AU113" s="21"/>
      <c r="AV113" s="21"/>
      <c r="AW113" s="21"/>
      <c r="AX113" s="21"/>
      <c r="AY113" s="21"/>
      <c r="AZ113" s="21"/>
      <c r="BA113" s="21"/>
      <c r="BB113" s="21"/>
    </row>
    <row r="114" spans="1:54" ht="9.9499999999999993" customHeight="1">
      <c r="A114" s="21"/>
      <c r="B114" s="21"/>
      <c r="C114" s="21"/>
      <c r="D114" s="21"/>
      <c r="E114" s="23"/>
      <c r="F114" s="23"/>
      <c r="G114" s="23"/>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S114" s="21"/>
      <c r="AT114" s="21"/>
      <c r="AU114" s="21"/>
      <c r="AV114" s="21"/>
      <c r="AW114" s="21"/>
      <c r="AX114" s="21"/>
      <c r="AY114" s="21"/>
      <c r="AZ114" s="21"/>
      <c r="BA114" s="21"/>
      <c r="BB114" s="21"/>
    </row>
    <row r="115" spans="1:54" ht="9.9499999999999993" customHeight="1">
      <c r="A115" s="21"/>
      <c r="B115" s="21"/>
      <c r="C115" s="21"/>
      <c r="D115" s="21"/>
      <c r="E115" s="23"/>
      <c r="F115" s="23"/>
      <c r="G115" s="23"/>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S115" s="21"/>
      <c r="AT115" s="21"/>
      <c r="AU115" s="21"/>
      <c r="AV115" s="21"/>
      <c r="AW115" s="21"/>
      <c r="AX115" s="21"/>
      <c r="AY115" s="21"/>
      <c r="AZ115" s="21"/>
      <c r="BA115" s="21"/>
      <c r="BB115" s="21"/>
    </row>
    <row r="116" spans="1:54" ht="9.9499999999999993" customHeight="1">
      <c r="A116" s="21"/>
      <c r="B116" s="21"/>
      <c r="C116" s="21"/>
      <c r="D116" s="21"/>
      <c r="E116" s="23"/>
      <c r="F116" s="23"/>
      <c r="G116" s="23"/>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S116" s="21"/>
      <c r="AT116" s="21"/>
      <c r="AU116" s="21"/>
      <c r="AV116" s="21"/>
      <c r="AW116" s="21"/>
      <c r="AX116" s="21"/>
      <c r="AY116" s="21"/>
      <c r="AZ116" s="21"/>
      <c r="BA116" s="21"/>
      <c r="BB116" s="21"/>
    </row>
    <row r="117" spans="1:54" ht="9.9499999999999993" customHeight="1">
      <c r="A117" s="21"/>
      <c r="B117" s="21"/>
      <c r="C117" s="21"/>
      <c r="D117" s="21"/>
      <c r="E117" s="23"/>
      <c r="F117" s="23"/>
      <c r="G117" s="23"/>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S117" s="21"/>
      <c r="AT117" s="21"/>
      <c r="AU117" s="21"/>
      <c r="AV117" s="21"/>
      <c r="AW117" s="21"/>
      <c r="AX117" s="21"/>
      <c r="AY117" s="21"/>
      <c r="AZ117" s="21"/>
      <c r="BA117" s="21"/>
      <c r="BB117" s="21"/>
    </row>
  </sheetData>
  <sheetProtection algorithmName="SHA-512" hashValue="1bLR3UTxM8IDIdfgCIWYUTK80/H5goNtz3RoHBPLopRC4abgYkE57bmSAgOwJS4Vc4D1KRHdNHX6xrcr4pdcIQ==" saltValue="nNKdFsPA/i2P0F/+9QuCKA==" spinCount="100000" sheet="1" objects="1" scenarios="1"/>
  <mergeCells count="344">
    <mergeCell ref="BU28:BU29"/>
    <mergeCell ref="BV28:CB33"/>
    <mergeCell ref="AS21:BA28"/>
    <mergeCell ref="AS67:AX68"/>
    <mergeCell ref="AS69:BA76"/>
    <mergeCell ref="AO4:AS5"/>
    <mergeCell ref="AO52:AS53"/>
    <mergeCell ref="BD21:BD22"/>
    <mergeCell ref="BD25:BD26"/>
    <mergeCell ref="BD29:BD30"/>
    <mergeCell ref="BD33:BD34"/>
    <mergeCell ref="BD37:BD38"/>
    <mergeCell ref="BD41:BD42"/>
    <mergeCell ref="BD45:BD46"/>
    <mergeCell ref="AS30:AZ31"/>
    <mergeCell ref="AV52:AW53"/>
    <mergeCell ref="AX52:AY53"/>
    <mergeCell ref="AZ52:BA53"/>
    <mergeCell ref="AS19:AX20"/>
    <mergeCell ref="BE69:BE70"/>
    <mergeCell ref="BE73:BE74"/>
    <mergeCell ref="BE45:BE46"/>
    <mergeCell ref="BE43:BE44"/>
    <mergeCell ref="BF45:BF46"/>
    <mergeCell ref="BE77:BE78"/>
    <mergeCell ref="BE81:BE82"/>
    <mergeCell ref="BE85:BE86"/>
    <mergeCell ref="BE89:BE90"/>
    <mergeCell ref="BF69:BF70"/>
    <mergeCell ref="BF73:BF74"/>
    <mergeCell ref="BF77:BF78"/>
    <mergeCell ref="BF81:BF82"/>
    <mergeCell ref="BF85:BF86"/>
    <mergeCell ref="BF89:BF90"/>
    <mergeCell ref="BF21:BF22"/>
    <mergeCell ref="BF25:BF26"/>
    <mergeCell ref="BF29:BF30"/>
    <mergeCell ref="BF33:BF34"/>
    <mergeCell ref="BF37:BF38"/>
    <mergeCell ref="BF41:BF42"/>
    <mergeCell ref="BE21:BE22"/>
    <mergeCell ref="BE25:BE26"/>
    <mergeCell ref="BE29:BE30"/>
    <mergeCell ref="BE33:BE34"/>
    <mergeCell ref="BE37:BE38"/>
    <mergeCell ref="BE41:BE42"/>
    <mergeCell ref="A45:D48"/>
    <mergeCell ref="E45:G46"/>
    <mergeCell ref="H45:P46"/>
    <mergeCell ref="Q45:Y46"/>
    <mergeCell ref="Z45:AH46"/>
    <mergeCell ref="AI45:AQ46"/>
    <mergeCell ref="AV43:AX44"/>
    <mergeCell ref="AY43:BA44"/>
    <mergeCell ref="AS45:AU48"/>
    <mergeCell ref="AV45:AX48"/>
    <mergeCell ref="AY45:BA48"/>
    <mergeCell ref="E47:G48"/>
    <mergeCell ref="H47:P48"/>
    <mergeCell ref="Q47:Y48"/>
    <mergeCell ref="Z47:AH48"/>
    <mergeCell ref="AI47:AQ48"/>
    <mergeCell ref="A41:D44"/>
    <mergeCell ref="E41:G42"/>
    <mergeCell ref="H41:P42"/>
    <mergeCell ref="Q41:Y42"/>
    <mergeCell ref="Z41:AH42"/>
    <mergeCell ref="AI41:AQ42"/>
    <mergeCell ref="AS41:BA42"/>
    <mergeCell ref="E43:G44"/>
    <mergeCell ref="A37:D40"/>
    <mergeCell ref="E37:G38"/>
    <mergeCell ref="H37:P38"/>
    <mergeCell ref="Q37:Y38"/>
    <mergeCell ref="Z37:AH38"/>
    <mergeCell ref="AI37:AQ38"/>
    <mergeCell ref="E39:G40"/>
    <mergeCell ref="H39:P40"/>
    <mergeCell ref="Q39:Y40"/>
    <mergeCell ref="H43:P44"/>
    <mergeCell ref="Q43:Y44"/>
    <mergeCell ref="Z43:AH44"/>
    <mergeCell ref="AI43:AQ44"/>
    <mergeCell ref="AS43:AU44"/>
    <mergeCell ref="AS34:AU35"/>
    <mergeCell ref="AV34:AX35"/>
    <mergeCell ref="AY34:BA35"/>
    <mergeCell ref="E35:G36"/>
    <mergeCell ref="H35:P36"/>
    <mergeCell ref="Q35:Y36"/>
    <mergeCell ref="Z35:AH36"/>
    <mergeCell ref="AI35:AQ36"/>
    <mergeCell ref="AS36:AU39"/>
    <mergeCell ref="AV36:AX39"/>
    <mergeCell ref="E33:G34"/>
    <mergeCell ref="H33:P34"/>
    <mergeCell ref="Q33:Y34"/>
    <mergeCell ref="Z33:AH34"/>
    <mergeCell ref="AI33:AQ34"/>
    <mergeCell ref="Z39:AH40"/>
    <mergeCell ref="AI39:AQ40"/>
    <mergeCell ref="AY36:BA39"/>
    <mergeCell ref="E31:G32"/>
    <mergeCell ref="H31:P32"/>
    <mergeCell ref="Q31:Y32"/>
    <mergeCell ref="Z31:AH32"/>
    <mergeCell ref="AI31:AQ32"/>
    <mergeCell ref="AS32:BA33"/>
    <mergeCell ref="A29:D32"/>
    <mergeCell ref="E29:G30"/>
    <mergeCell ref="H29:P30"/>
    <mergeCell ref="Q29:Y30"/>
    <mergeCell ref="Z29:AH30"/>
    <mergeCell ref="AI29:AQ30"/>
    <mergeCell ref="A33:D36"/>
    <mergeCell ref="A25:D28"/>
    <mergeCell ref="E25:G26"/>
    <mergeCell ref="H25:P26"/>
    <mergeCell ref="Q25:Y26"/>
    <mergeCell ref="Z25:AH26"/>
    <mergeCell ref="AI25:AQ26"/>
    <mergeCell ref="E27:G28"/>
    <mergeCell ref="H27:P28"/>
    <mergeCell ref="Q27:Y28"/>
    <mergeCell ref="Z27:AH28"/>
    <mergeCell ref="AI27:AQ28"/>
    <mergeCell ref="H19:P20"/>
    <mergeCell ref="Q19:Y20"/>
    <mergeCell ref="Z19:AH20"/>
    <mergeCell ref="AI19:AQ20"/>
    <mergeCell ref="E23:G24"/>
    <mergeCell ref="H23:P24"/>
    <mergeCell ref="Q23:Y24"/>
    <mergeCell ref="Z23:AH24"/>
    <mergeCell ref="AI23:AQ24"/>
    <mergeCell ref="Z21:AH22"/>
    <mergeCell ref="AI21:AQ22"/>
    <mergeCell ref="W1:AE2"/>
    <mergeCell ref="AQ2:AS2"/>
    <mergeCell ref="AU2:AV2"/>
    <mergeCell ref="AX2:AY2"/>
    <mergeCell ref="T11:V11"/>
    <mergeCell ref="Y11:AU11"/>
    <mergeCell ref="T13:V13"/>
    <mergeCell ref="Y13:AF13"/>
    <mergeCell ref="AP13:AX13"/>
    <mergeCell ref="AT4:AU5"/>
    <mergeCell ref="AV4:AW5"/>
    <mergeCell ref="AX4:AY5"/>
    <mergeCell ref="X4:X5"/>
    <mergeCell ref="T4:W5"/>
    <mergeCell ref="Y4:Y5"/>
    <mergeCell ref="Z4:Z5"/>
    <mergeCell ref="AA4:AA5"/>
    <mergeCell ref="AB4:AB5"/>
    <mergeCell ref="AC4:AC5"/>
    <mergeCell ref="AD4:AD5"/>
    <mergeCell ref="AE4:AE5"/>
    <mergeCell ref="AF4:AF5"/>
    <mergeCell ref="AG4:AG5"/>
    <mergeCell ref="AK4:AK5"/>
    <mergeCell ref="A3:P4"/>
    <mergeCell ref="W3:AE3"/>
    <mergeCell ref="W49:AE50"/>
    <mergeCell ref="AQ50:AS50"/>
    <mergeCell ref="AU50:AV50"/>
    <mergeCell ref="AX50:AY50"/>
    <mergeCell ref="T7:V7"/>
    <mergeCell ref="X7:AB7"/>
    <mergeCell ref="T9:V9"/>
    <mergeCell ref="Y9:AT9"/>
    <mergeCell ref="A16:E17"/>
    <mergeCell ref="F16:N17"/>
    <mergeCell ref="O16:S17"/>
    <mergeCell ref="T16:BA17"/>
    <mergeCell ref="A21:D24"/>
    <mergeCell ref="E21:G22"/>
    <mergeCell ref="H21:P22"/>
    <mergeCell ref="Q21:Y22"/>
    <mergeCell ref="A19:D20"/>
    <mergeCell ref="AZ4:BA5"/>
    <mergeCell ref="E19:G20"/>
    <mergeCell ref="AH4:AH5"/>
    <mergeCell ref="AI4:AI5"/>
    <mergeCell ref="AJ4:AJ5"/>
    <mergeCell ref="A51:P52"/>
    <mergeCell ref="W51:AE51"/>
    <mergeCell ref="T55:V55"/>
    <mergeCell ref="X55:AB55"/>
    <mergeCell ref="T57:V57"/>
    <mergeCell ref="Y57:AT57"/>
    <mergeCell ref="AT52:AU53"/>
    <mergeCell ref="T52:W53"/>
    <mergeCell ref="X52:X53"/>
    <mergeCell ref="Y52:Y53"/>
    <mergeCell ref="Z52:Z53"/>
    <mergeCell ref="T59:V59"/>
    <mergeCell ref="Y59:AU59"/>
    <mergeCell ref="T61:V61"/>
    <mergeCell ref="Y61:AF61"/>
    <mergeCell ref="AP61:AX61"/>
    <mergeCell ref="A64:E65"/>
    <mergeCell ref="F64:N65"/>
    <mergeCell ref="O64:S65"/>
    <mergeCell ref="T64:BA65"/>
    <mergeCell ref="A67:D68"/>
    <mergeCell ref="E67:G68"/>
    <mergeCell ref="H67:P68"/>
    <mergeCell ref="Q67:Y68"/>
    <mergeCell ref="Z67:AH68"/>
    <mergeCell ref="AI67:AQ68"/>
    <mergeCell ref="A69:D72"/>
    <mergeCell ref="E69:G70"/>
    <mergeCell ref="H69:P70"/>
    <mergeCell ref="Q69:Y70"/>
    <mergeCell ref="Z69:AH70"/>
    <mergeCell ref="AI69:AQ70"/>
    <mergeCell ref="E71:G72"/>
    <mergeCell ref="H71:P72"/>
    <mergeCell ref="Q71:Y72"/>
    <mergeCell ref="Z71:AH72"/>
    <mergeCell ref="AI71:AQ72"/>
    <mergeCell ref="A73:D76"/>
    <mergeCell ref="E73:G74"/>
    <mergeCell ref="H73:P74"/>
    <mergeCell ref="Q73:Y74"/>
    <mergeCell ref="Z73:AH74"/>
    <mergeCell ref="AI73:AQ74"/>
    <mergeCell ref="E75:G76"/>
    <mergeCell ref="H75:P76"/>
    <mergeCell ref="Q75:Y76"/>
    <mergeCell ref="Z75:AH76"/>
    <mergeCell ref="AI75:AQ76"/>
    <mergeCell ref="A77:D80"/>
    <mergeCell ref="E77:G78"/>
    <mergeCell ref="H77:P78"/>
    <mergeCell ref="Q77:Y78"/>
    <mergeCell ref="Z77:AH78"/>
    <mergeCell ref="AI77:AQ78"/>
    <mergeCell ref="AS78:AZ79"/>
    <mergeCell ref="E79:G80"/>
    <mergeCell ref="H79:P80"/>
    <mergeCell ref="Q79:Y80"/>
    <mergeCell ref="Z79:AH80"/>
    <mergeCell ref="AI79:AQ80"/>
    <mergeCell ref="AS80:BA81"/>
    <mergeCell ref="A81:D84"/>
    <mergeCell ref="E81:G82"/>
    <mergeCell ref="H81:P82"/>
    <mergeCell ref="Q81:Y82"/>
    <mergeCell ref="Z81:AH82"/>
    <mergeCell ref="AI81:AQ82"/>
    <mergeCell ref="AS82:AU83"/>
    <mergeCell ref="AV82:AX83"/>
    <mergeCell ref="AY82:BA83"/>
    <mergeCell ref="E83:G84"/>
    <mergeCell ref="H83:P84"/>
    <mergeCell ref="Q83:Y84"/>
    <mergeCell ref="Z83:AH84"/>
    <mergeCell ref="AI83:AQ84"/>
    <mergeCell ref="AS84:AU87"/>
    <mergeCell ref="AV84:AX87"/>
    <mergeCell ref="AY84:BA87"/>
    <mergeCell ref="A85:D88"/>
    <mergeCell ref="E85:G86"/>
    <mergeCell ref="H85:P86"/>
    <mergeCell ref="Q85:Y86"/>
    <mergeCell ref="Z85:AH86"/>
    <mergeCell ref="AI85:AQ86"/>
    <mergeCell ref="E87:G88"/>
    <mergeCell ref="H87:P88"/>
    <mergeCell ref="Q87:Y88"/>
    <mergeCell ref="Z87:AH88"/>
    <mergeCell ref="AI87:AQ88"/>
    <mergeCell ref="A93:D96"/>
    <mergeCell ref="E93:G94"/>
    <mergeCell ref="H93:P94"/>
    <mergeCell ref="Q93:Y94"/>
    <mergeCell ref="Z93:AH94"/>
    <mergeCell ref="AI93:AQ94"/>
    <mergeCell ref="AS93:AU96"/>
    <mergeCell ref="AV93:AX96"/>
    <mergeCell ref="AY93:BA96"/>
    <mergeCell ref="E95:G96"/>
    <mergeCell ref="H95:P96"/>
    <mergeCell ref="Q95:Y96"/>
    <mergeCell ref="Z95:AH96"/>
    <mergeCell ref="AI95:AQ96"/>
    <mergeCell ref="A89:D92"/>
    <mergeCell ref="E89:G90"/>
    <mergeCell ref="H89:P90"/>
    <mergeCell ref="Q89:Y90"/>
    <mergeCell ref="Z89:AH90"/>
    <mergeCell ref="AI89:AQ90"/>
    <mergeCell ref="AS89:BA90"/>
    <mergeCell ref="E91:G92"/>
    <mergeCell ref="H91:P92"/>
    <mergeCell ref="Q91:Y92"/>
    <mergeCell ref="Z91:AH92"/>
    <mergeCell ref="AI91:AQ92"/>
    <mergeCell ref="AS91:AU92"/>
    <mergeCell ref="AV91:AX92"/>
    <mergeCell ref="AY91:BA92"/>
    <mergeCell ref="BG47:BG48"/>
    <mergeCell ref="BE4:BE5"/>
    <mergeCell ref="BF4:BF5"/>
    <mergeCell ref="BG4:BG5"/>
    <mergeCell ref="BH4:BH5"/>
    <mergeCell ref="BG25:BG26"/>
    <mergeCell ref="BG29:BG30"/>
    <mergeCell ref="BG33:BG34"/>
    <mergeCell ref="BG37:BG38"/>
    <mergeCell ref="BG41:BG42"/>
    <mergeCell ref="BG45:BG46"/>
    <mergeCell ref="BH21:BH22"/>
    <mergeCell ref="BH25:BH26"/>
    <mergeCell ref="BH29:BH30"/>
    <mergeCell ref="BH33:BH34"/>
    <mergeCell ref="BH37:BH38"/>
    <mergeCell ref="BH41:BH42"/>
    <mergeCell ref="BH23:BH24"/>
    <mergeCell ref="BH27:BH28"/>
    <mergeCell ref="BH31:BH32"/>
    <mergeCell ref="BH35:BH36"/>
    <mergeCell ref="BH39:BH40"/>
    <mergeCell ref="BH43:BH44"/>
    <mergeCell ref="BG21:BG22"/>
    <mergeCell ref="AL4:AL5"/>
    <mergeCell ref="AM4:AM5"/>
    <mergeCell ref="AN4:AN5"/>
    <mergeCell ref="AA52:AA53"/>
    <mergeCell ref="AB52:AB53"/>
    <mergeCell ref="AC52:AC53"/>
    <mergeCell ref="AD52:AD53"/>
    <mergeCell ref="AE52:AE53"/>
    <mergeCell ref="AF52:AF53"/>
    <mergeCell ref="AG52:AG53"/>
    <mergeCell ref="AH52:AH53"/>
    <mergeCell ref="AI52:AI53"/>
    <mergeCell ref="AJ52:AJ53"/>
    <mergeCell ref="AK52:AK53"/>
    <mergeCell ref="AL52:AL53"/>
    <mergeCell ref="AM52:AM53"/>
    <mergeCell ref="AN52:AN53"/>
  </mergeCells>
  <phoneticPr fontId="2"/>
  <dataValidations count="2">
    <dataValidation type="list" allowBlank="1" showInputMessage="1" showErrorMessage="1" sqref="E21:G22 E25:G26 E29:G30 E33:G34 E37:G38 E41:G42">
      <formula1>"　,現金,手形"</formula1>
    </dataValidation>
    <dataValidation imeMode="disabled" allowBlank="1" showInputMessage="1" showErrorMessage="1" sqref="AT4:BA5"/>
  </dataValidations>
  <pageMargins left="0.59055118110236227" right="0.59055118110236227" top="0.55118110236220474" bottom="0.35433070866141736" header="0.31496062992125984" footer="0.31496062992125984"/>
  <pageSetup paperSize="9" orientation="landscape"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98"/>
  <sheetViews>
    <sheetView workbookViewId="0">
      <selection activeCell="H4" sqref="H4"/>
    </sheetView>
  </sheetViews>
  <sheetFormatPr defaultRowHeight="13.5"/>
  <cols>
    <col min="1" max="1" width="4.5" style="42" customWidth="1"/>
    <col min="2" max="2" width="23" style="42" customWidth="1"/>
    <col min="3" max="19" width="3.625" style="42" customWidth="1"/>
    <col min="20" max="16384" width="9" style="42"/>
  </cols>
  <sheetData>
    <row r="1" spans="1:19" s="37" customFormat="1" ht="24.95" customHeight="1">
      <c r="A1" s="34" t="s">
        <v>91</v>
      </c>
      <c r="B1" s="34"/>
      <c r="C1" s="34"/>
      <c r="D1" s="34"/>
      <c r="E1" s="34"/>
      <c r="F1" s="35"/>
      <c r="G1" s="36"/>
      <c r="H1" s="36"/>
      <c r="I1" s="36"/>
      <c r="J1" s="36"/>
      <c r="K1" s="36"/>
      <c r="L1" s="36"/>
      <c r="M1" s="36"/>
    </row>
    <row r="2" spans="1:19" s="37" customFormat="1" ht="24.95" customHeight="1">
      <c r="A2" s="34" t="s">
        <v>26</v>
      </c>
      <c r="B2" s="34"/>
      <c r="C2" s="34"/>
      <c r="D2" s="34"/>
      <c r="E2" s="34"/>
      <c r="F2" s="35"/>
      <c r="G2" s="36"/>
      <c r="H2" s="36"/>
      <c r="I2" s="36"/>
      <c r="J2" s="36"/>
      <c r="K2" s="36"/>
      <c r="L2" s="36"/>
      <c r="M2" s="36"/>
    </row>
    <row r="3" spans="1:19" s="37" customFormat="1" ht="24.95" customHeight="1">
      <c r="A3" s="36"/>
      <c r="B3" s="36"/>
      <c r="C3" s="36"/>
      <c r="D3" s="36"/>
      <c r="E3" s="36"/>
      <c r="F3" s="36"/>
      <c r="G3" s="36"/>
      <c r="H3" s="36"/>
      <c r="I3" s="36"/>
      <c r="J3" s="36"/>
      <c r="K3" s="36"/>
      <c r="L3" s="36"/>
      <c r="M3" s="36"/>
    </row>
    <row r="4" spans="1:19" s="37" customFormat="1" ht="24.95" customHeight="1">
      <c r="A4" s="36" t="s">
        <v>27</v>
      </c>
      <c r="B4" s="36" t="s">
        <v>28</v>
      </c>
      <c r="C4" s="36" t="s">
        <v>29</v>
      </c>
      <c r="D4" s="36"/>
      <c r="E4" s="36"/>
      <c r="F4" s="36"/>
      <c r="G4" s="36"/>
      <c r="H4" s="36"/>
      <c r="I4" s="36"/>
      <c r="J4" s="36"/>
      <c r="K4" s="36"/>
      <c r="L4" s="36"/>
      <c r="M4" s="36"/>
    </row>
    <row r="5" spans="1:19" s="37" customFormat="1" ht="24.95" customHeight="1">
      <c r="A5" s="36"/>
      <c r="B5" s="36"/>
      <c r="C5" s="38" t="s">
        <v>139</v>
      </c>
      <c r="D5" s="36"/>
      <c r="E5" s="36"/>
      <c r="F5" s="36"/>
      <c r="G5" s="36"/>
      <c r="H5" s="36"/>
      <c r="I5" s="36"/>
      <c r="J5" s="36"/>
      <c r="K5" s="36"/>
      <c r="L5" s="36"/>
      <c r="M5" s="36"/>
    </row>
    <row r="6" spans="1:19" s="37" customFormat="1" ht="24.95" customHeight="1">
      <c r="A6" s="36" t="s">
        <v>30</v>
      </c>
      <c r="B6" s="121" t="s">
        <v>92</v>
      </c>
      <c r="C6" s="119" t="s">
        <v>159</v>
      </c>
      <c r="D6" s="119"/>
      <c r="E6" s="119"/>
      <c r="F6" s="119"/>
      <c r="G6" s="119"/>
      <c r="H6" s="119"/>
      <c r="I6" s="119"/>
      <c r="J6" s="119"/>
      <c r="K6" s="119"/>
      <c r="L6" s="119"/>
      <c r="M6" s="119"/>
      <c r="N6" s="120"/>
    </row>
    <row r="7" spans="1:19" s="37" customFormat="1" ht="24.95" customHeight="1">
      <c r="A7" s="36" t="s">
        <v>31</v>
      </c>
      <c r="B7" s="36" t="s">
        <v>32</v>
      </c>
      <c r="C7" s="39" t="s">
        <v>93</v>
      </c>
      <c r="D7" s="39"/>
      <c r="E7" s="39"/>
      <c r="F7" s="39"/>
      <c r="G7" s="39"/>
      <c r="H7" s="39"/>
      <c r="I7" s="39"/>
      <c r="J7" s="39"/>
      <c r="K7" s="39"/>
      <c r="L7" s="39"/>
      <c r="M7" s="39"/>
      <c r="N7" s="40"/>
      <c r="O7" s="40"/>
      <c r="P7" s="40"/>
      <c r="Q7" s="40"/>
      <c r="R7" s="40"/>
      <c r="S7" s="40"/>
    </row>
    <row r="8" spans="1:19" s="37" customFormat="1" ht="24.95" customHeight="1">
      <c r="A8" s="36" t="s">
        <v>33</v>
      </c>
      <c r="B8" s="36" t="s">
        <v>34</v>
      </c>
      <c r="C8" s="36" t="s">
        <v>35</v>
      </c>
      <c r="D8" s="36"/>
      <c r="E8" s="36"/>
      <c r="F8" s="36"/>
      <c r="G8" s="36"/>
      <c r="H8" s="36"/>
      <c r="I8" s="36"/>
      <c r="J8" s="36"/>
      <c r="K8" s="36"/>
      <c r="L8" s="36"/>
      <c r="M8" s="36"/>
    </row>
    <row r="9" spans="1:19" s="37" customFormat="1" ht="24.95" customHeight="1">
      <c r="A9" s="36"/>
      <c r="B9" s="36"/>
      <c r="C9" s="36" t="s">
        <v>36</v>
      </c>
      <c r="D9" s="36"/>
      <c r="E9" s="36"/>
      <c r="F9" s="36"/>
      <c r="G9" s="36"/>
      <c r="H9" s="36"/>
      <c r="I9" s="36"/>
      <c r="J9" s="36"/>
      <c r="K9" s="36"/>
      <c r="L9" s="36"/>
      <c r="M9" s="36"/>
    </row>
    <row r="10" spans="1:19" s="37" customFormat="1" ht="24.95" customHeight="1">
      <c r="A10" s="36"/>
      <c r="B10" s="36"/>
      <c r="C10" s="38" t="s">
        <v>37</v>
      </c>
      <c r="D10" s="36"/>
      <c r="E10" s="36"/>
      <c r="F10" s="36"/>
      <c r="G10" s="36"/>
      <c r="H10" s="36"/>
      <c r="I10" s="36"/>
      <c r="J10" s="36"/>
      <c r="K10" s="36"/>
      <c r="L10" s="36"/>
      <c r="M10" s="36"/>
    </row>
    <row r="11" spans="1:19" s="37" customFormat="1" ht="24.95" customHeight="1">
      <c r="A11" s="36"/>
      <c r="B11" s="36"/>
      <c r="C11" s="36"/>
      <c r="D11" s="36"/>
      <c r="E11" s="36"/>
      <c r="F11" s="36"/>
      <c r="G11" s="36"/>
      <c r="H11" s="36"/>
      <c r="I11" s="36"/>
      <c r="J11" s="36"/>
      <c r="K11" s="36"/>
      <c r="L11" s="36"/>
      <c r="M11" s="36"/>
    </row>
    <row r="12" spans="1:19" s="37" customFormat="1" ht="24.95" customHeight="1">
      <c r="A12" s="38" t="s">
        <v>38</v>
      </c>
      <c r="B12" s="36"/>
      <c r="C12" s="36"/>
      <c r="D12" s="36"/>
      <c r="E12" s="36"/>
      <c r="F12" s="36"/>
      <c r="G12" s="36"/>
      <c r="H12" s="36"/>
      <c r="I12" s="36"/>
      <c r="J12" s="36"/>
      <c r="K12" s="36"/>
      <c r="L12" s="36"/>
      <c r="M12" s="36"/>
    </row>
    <row r="13" spans="1:19" s="37" customFormat="1" ht="24.95" customHeight="1">
      <c r="A13" s="36" t="s">
        <v>39</v>
      </c>
      <c r="B13" s="36" t="s">
        <v>40</v>
      </c>
      <c r="C13" s="39" t="s">
        <v>94</v>
      </c>
      <c r="D13" s="39"/>
      <c r="E13" s="39"/>
      <c r="F13" s="39"/>
      <c r="G13" s="39"/>
      <c r="H13" s="39"/>
      <c r="I13" s="39"/>
      <c r="J13" s="39"/>
      <c r="K13" s="39"/>
      <c r="L13" s="39"/>
      <c r="M13" s="39"/>
      <c r="N13" s="40"/>
      <c r="O13" s="40"/>
    </row>
    <row r="14" spans="1:19" s="37" customFormat="1" ht="24.95" customHeight="1">
      <c r="A14" s="36" t="s">
        <v>41</v>
      </c>
      <c r="B14" s="36" t="s">
        <v>42</v>
      </c>
      <c r="C14" s="36" t="s">
        <v>95</v>
      </c>
      <c r="D14" s="36"/>
      <c r="E14" s="36"/>
      <c r="F14" s="36"/>
      <c r="G14" s="36"/>
      <c r="H14" s="36"/>
      <c r="I14" s="36"/>
      <c r="J14" s="36"/>
      <c r="K14" s="36"/>
      <c r="L14" s="36"/>
      <c r="M14" s="36"/>
    </row>
    <row r="15" spans="1:19" s="37" customFormat="1" ht="24.95" customHeight="1">
      <c r="A15" s="36" t="s">
        <v>43</v>
      </c>
      <c r="B15" s="36" t="s">
        <v>44</v>
      </c>
      <c r="C15" s="39" t="s">
        <v>96</v>
      </c>
      <c r="D15" s="39"/>
      <c r="E15" s="39"/>
      <c r="F15" s="39"/>
      <c r="G15" s="39"/>
      <c r="H15" s="39"/>
      <c r="I15" s="39"/>
      <c r="J15" s="39"/>
      <c r="K15" s="39"/>
      <c r="L15" s="39"/>
      <c r="M15" s="39"/>
      <c r="N15" s="40"/>
    </row>
    <row r="16" spans="1:19" s="37" customFormat="1" ht="24.95" customHeight="1">
      <c r="A16" s="36" t="s">
        <v>45</v>
      </c>
      <c r="B16" s="36" t="s">
        <v>141</v>
      </c>
      <c r="C16" s="36" t="s">
        <v>154</v>
      </c>
      <c r="D16" s="36"/>
      <c r="E16" s="36"/>
      <c r="F16" s="36"/>
      <c r="G16" s="36"/>
      <c r="H16" s="36"/>
      <c r="I16" s="36"/>
      <c r="J16" s="36"/>
      <c r="K16" s="36"/>
      <c r="L16" s="36"/>
      <c r="M16" s="36"/>
    </row>
    <row r="17" spans="1:14" s="37" customFormat="1" ht="24.95" customHeight="1">
      <c r="A17" s="36" t="s">
        <v>47</v>
      </c>
      <c r="B17" s="36" t="s">
        <v>82</v>
      </c>
      <c r="C17" s="39" t="s">
        <v>155</v>
      </c>
      <c r="D17" s="39"/>
      <c r="E17" s="39"/>
      <c r="F17" s="39"/>
      <c r="G17" s="39"/>
      <c r="H17" s="39"/>
      <c r="I17" s="39"/>
      <c r="J17" s="39"/>
      <c r="K17" s="39"/>
      <c r="L17" s="39"/>
      <c r="M17" s="39"/>
      <c r="N17" s="40"/>
    </row>
    <row r="18" spans="1:14" s="37" customFormat="1" ht="24.95" customHeight="1">
      <c r="A18" s="36" t="s">
        <v>48</v>
      </c>
      <c r="B18" s="36" t="s">
        <v>49</v>
      </c>
      <c r="C18" s="36" t="s">
        <v>156</v>
      </c>
      <c r="D18" s="36"/>
      <c r="E18" s="36"/>
      <c r="F18" s="36"/>
      <c r="G18" s="36"/>
      <c r="H18" s="36"/>
      <c r="I18" s="36"/>
      <c r="J18" s="36"/>
      <c r="K18" s="36"/>
      <c r="L18" s="36"/>
      <c r="M18" s="36"/>
    </row>
    <row r="19" spans="1:14" s="37" customFormat="1" ht="24.95" customHeight="1">
      <c r="A19" s="36"/>
      <c r="B19" s="36"/>
      <c r="C19" s="36" t="s">
        <v>166</v>
      </c>
      <c r="D19" s="36"/>
      <c r="E19" s="36"/>
      <c r="F19" s="36"/>
      <c r="G19" s="36"/>
      <c r="H19" s="36"/>
      <c r="I19" s="36"/>
      <c r="J19" s="36"/>
      <c r="K19" s="36"/>
      <c r="L19" s="36"/>
      <c r="M19" s="36"/>
    </row>
    <row r="20" spans="1:14" s="37" customFormat="1" ht="24.95" customHeight="1">
      <c r="A20" s="36" t="s">
        <v>50</v>
      </c>
      <c r="B20" s="36" t="s">
        <v>51</v>
      </c>
      <c r="C20" s="36" t="s">
        <v>157</v>
      </c>
      <c r="D20" s="36"/>
      <c r="E20" s="36"/>
      <c r="F20" s="36"/>
      <c r="G20" s="36"/>
      <c r="H20" s="36"/>
      <c r="I20" s="36"/>
      <c r="J20" s="36"/>
      <c r="K20" s="36"/>
      <c r="L20" s="36"/>
      <c r="M20" s="36"/>
    </row>
    <row r="21" spans="1:14" s="37" customFormat="1" ht="24.95" customHeight="1">
      <c r="A21" s="36"/>
      <c r="B21" s="36"/>
      <c r="C21" s="36" t="s">
        <v>167</v>
      </c>
      <c r="D21" s="36"/>
      <c r="E21" s="36"/>
      <c r="F21" s="36"/>
      <c r="G21" s="36"/>
      <c r="H21" s="36"/>
      <c r="I21" s="36"/>
      <c r="J21" s="36"/>
      <c r="K21" s="36"/>
      <c r="L21" s="36"/>
      <c r="M21" s="36"/>
    </row>
    <row r="22" spans="1:14" s="37" customFormat="1" ht="24.95" customHeight="1">
      <c r="A22" s="36" t="s">
        <v>52</v>
      </c>
      <c r="B22" s="36" t="s">
        <v>53</v>
      </c>
      <c r="C22" s="36" t="s">
        <v>140</v>
      </c>
      <c r="D22" s="36"/>
      <c r="E22" s="36"/>
      <c r="F22" s="36"/>
      <c r="G22" s="36"/>
      <c r="H22" s="36"/>
      <c r="I22" s="36"/>
      <c r="J22" s="36"/>
      <c r="K22" s="36"/>
      <c r="L22" s="36"/>
      <c r="M22" s="36"/>
    </row>
    <row r="23" spans="1:14" s="37" customFormat="1" ht="24.95" customHeight="1">
      <c r="A23" s="36"/>
      <c r="B23" s="36"/>
      <c r="C23" s="36"/>
      <c r="D23" s="36"/>
      <c r="E23" s="36"/>
      <c r="F23" s="36"/>
      <c r="G23" s="36"/>
      <c r="H23" s="36"/>
      <c r="I23" s="36"/>
      <c r="J23" s="36"/>
      <c r="K23" s="36"/>
      <c r="L23" s="36"/>
      <c r="M23" s="36"/>
    </row>
    <row r="24" spans="1:14" s="37" customFormat="1" ht="24.95" customHeight="1">
      <c r="A24" s="36"/>
      <c r="B24" s="36"/>
      <c r="C24" s="36"/>
      <c r="D24" s="36"/>
      <c r="E24" s="36"/>
      <c r="F24" s="36"/>
      <c r="G24" s="36"/>
      <c r="H24" s="36"/>
      <c r="I24" s="36"/>
      <c r="J24" s="36"/>
      <c r="K24" s="36"/>
      <c r="L24" s="36"/>
      <c r="M24" s="36"/>
    </row>
    <row r="25" spans="1:14" s="37" customFormat="1" ht="24.95" customHeight="1">
      <c r="A25" s="36" t="s">
        <v>54</v>
      </c>
      <c r="B25" s="35" t="s">
        <v>160</v>
      </c>
      <c r="C25" s="35"/>
      <c r="D25" s="35"/>
      <c r="E25" s="35"/>
      <c r="F25" s="35"/>
      <c r="G25" s="35"/>
      <c r="H25" s="35"/>
      <c r="I25" s="35"/>
      <c r="J25" s="35"/>
      <c r="K25" s="35"/>
      <c r="L25" s="35"/>
      <c r="M25" s="36"/>
    </row>
    <row r="26" spans="1:14" s="37" customFormat="1" ht="24.95" customHeight="1">
      <c r="A26" s="36"/>
      <c r="B26" s="35" t="s">
        <v>55</v>
      </c>
      <c r="C26" s="35"/>
      <c r="D26" s="35"/>
      <c r="E26" s="35"/>
      <c r="F26" s="35"/>
      <c r="G26" s="35"/>
      <c r="H26" s="35"/>
      <c r="I26" s="35"/>
      <c r="J26" s="35"/>
      <c r="K26" s="35"/>
      <c r="L26" s="35"/>
      <c r="M26" s="36"/>
    </row>
    <row r="27" spans="1:14" s="37" customFormat="1" ht="24.95" customHeight="1">
      <c r="A27" s="36" t="s">
        <v>54</v>
      </c>
      <c r="B27" s="35" t="s">
        <v>174</v>
      </c>
      <c r="C27" s="35"/>
      <c r="D27" s="35"/>
      <c r="E27" s="35"/>
      <c r="F27" s="35"/>
      <c r="G27" s="35"/>
      <c r="H27" s="35"/>
      <c r="I27" s="35"/>
      <c r="J27" s="35"/>
      <c r="K27" s="35"/>
      <c r="L27" s="35"/>
      <c r="M27" s="36"/>
    </row>
    <row r="28" spans="1:14" s="37" customFormat="1" ht="24.95" customHeight="1">
      <c r="A28" s="36" t="s">
        <v>54</v>
      </c>
      <c r="B28" s="35" t="s">
        <v>168</v>
      </c>
      <c r="C28" s="35"/>
      <c r="D28" s="35"/>
      <c r="E28" s="35"/>
      <c r="F28" s="35"/>
      <c r="G28" s="35"/>
      <c r="H28" s="35"/>
      <c r="I28" s="35"/>
      <c r="J28" s="35"/>
      <c r="K28" s="35"/>
      <c r="L28" s="35"/>
      <c r="M28" s="36"/>
    </row>
    <row r="29" spans="1:14" s="37" customFormat="1" ht="24.95" customHeight="1">
      <c r="A29" s="36" t="s">
        <v>54</v>
      </c>
      <c r="B29" s="35" t="s">
        <v>171</v>
      </c>
      <c r="C29" s="35"/>
      <c r="D29" s="35"/>
      <c r="E29" s="35"/>
      <c r="F29" s="35"/>
      <c r="G29" s="35"/>
      <c r="H29" s="35"/>
      <c r="I29" s="35"/>
      <c r="J29" s="35"/>
      <c r="K29" s="35"/>
      <c r="L29" s="35"/>
      <c r="M29" s="36"/>
    </row>
    <row r="30" spans="1:14" s="37" customFormat="1" ht="24.95" customHeight="1">
      <c r="A30" s="36" t="s">
        <v>54</v>
      </c>
      <c r="B30" s="35" t="s">
        <v>173</v>
      </c>
      <c r="C30" s="35"/>
      <c r="D30" s="35"/>
      <c r="E30" s="35"/>
      <c r="F30" s="35"/>
      <c r="G30" s="35"/>
      <c r="H30" s="35"/>
      <c r="I30" s="35"/>
      <c r="J30" s="35"/>
      <c r="K30" s="35"/>
      <c r="L30" s="35"/>
      <c r="M30" s="36"/>
    </row>
    <row r="31" spans="1:14" s="37" customFormat="1" ht="24.95" customHeight="1">
      <c r="A31" s="36" t="s">
        <v>54</v>
      </c>
      <c r="B31" s="35" t="s">
        <v>172</v>
      </c>
      <c r="C31" s="35"/>
      <c r="D31" s="35"/>
      <c r="E31" s="35"/>
      <c r="F31" s="35"/>
      <c r="G31" s="35"/>
      <c r="H31" s="35"/>
      <c r="I31" s="35"/>
      <c r="J31" s="35"/>
      <c r="K31" s="35"/>
      <c r="L31" s="35"/>
      <c r="M31" s="36"/>
    </row>
    <row r="32" spans="1:14" s="37" customFormat="1" ht="24.95" customHeight="1">
      <c r="B32" s="35"/>
      <c r="C32" s="41"/>
      <c r="D32" s="41"/>
      <c r="E32" s="41"/>
      <c r="F32" s="41"/>
      <c r="G32" s="41"/>
      <c r="H32" s="41"/>
      <c r="I32" s="41"/>
      <c r="J32" s="41"/>
      <c r="K32" s="41"/>
      <c r="L32" s="41"/>
    </row>
    <row r="33" spans="17:17" s="37" customFormat="1" ht="24.95" customHeight="1">
      <c r="Q33" s="37" t="s">
        <v>170</v>
      </c>
    </row>
    <row r="34" spans="17:17" s="37" customFormat="1" ht="24.95" customHeight="1"/>
    <row r="35" spans="17:17" s="37" customFormat="1" ht="20.100000000000001" customHeight="1"/>
    <row r="36" spans="17:17" s="37" customFormat="1" ht="20.100000000000001" customHeight="1"/>
    <row r="37" spans="17:17" s="37" customFormat="1" ht="20.100000000000001" customHeight="1"/>
    <row r="38" spans="17:17" s="37" customFormat="1" ht="20.100000000000001" customHeight="1"/>
    <row r="39" spans="17:17" s="37" customFormat="1" ht="20.100000000000001" customHeight="1"/>
    <row r="40" spans="17:17" s="37" customFormat="1" ht="20.100000000000001" customHeight="1"/>
    <row r="41" spans="17:17" s="37" customFormat="1" ht="20.100000000000001" customHeight="1"/>
    <row r="42" spans="17:17" s="37" customFormat="1" ht="20.100000000000001" customHeight="1"/>
    <row r="43" spans="17:17" s="37" customFormat="1" ht="20.100000000000001" customHeight="1"/>
    <row r="44" spans="17:17" s="37" customFormat="1" ht="20.100000000000001" customHeight="1"/>
    <row r="45" spans="17:17" s="37" customFormat="1" ht="20.100000000000001" customHeight="1"/>
    <row r="46" spans="17:17" s="37" customFormat="1" ht="20.100000000000001" customHeight="1"/>
    <row r="47" spans="17:17" s="37" customFormat="1" ht="20.100000000000001" customHeight="1"/>
    <row r="48" spans="17:17" s="37" customFormat="1" ht="20.100000000000001" customHeight="1"/>
    <row r="49" s="37" customFormat="1" ht="20.100000000000001" customHeight="1"/>
    <row r="50" s="37" customFormat="1" ht="20.100000000000001" customHeight="1"/>
    <row r="51" s="37" customFormat="1" ht="20.100000000000001" customHeight="1"/>
    <row r="52" s="37" customFormat="1" ht="20.100000000000001" customHeight="1"/>
    <row r="53" s="37" customFormat="1" ht="20.100000000000001" customHeight="1"/>
    <row r="54" s="37" customFormat="1" ht="20.100000000000001" customHeight="1"/>
    <row r="55" s="37" customFormat="1" ht="20.100000000000001" customHeight="1"/>
    <row r="56" s="37" customFormat="1" ht="20.100000000000001" customHeight="1"/>
    <row r="57" s="37" customFormat="1" ht="20.100000000000001" customHeight="1"/>
    <row r="58" s="37" customFormat="1" ht="20.100000000000001" customHeight="1"/>
    <row r="59" s="37" customFormat="1" ht="20.100000000000001" customHeight="1"/>
    <row r="60" s="37" customFormat="1" ht="20.100000000000001" customHeight="1"/>
    <row r="61" s="37" customFormat="1" ht="20.100000000000001" customHeight="1"/>
    <row r="62" s="37" customFormat="1" ht="20.100000000000001" customHeight="1"/>
    <row r="63" s="37" customFormat="1" ht="20.100000000000001" customHeight="1"/>
    <row r="64" s="37" customFormat="1" ht="20.100000000000001" customHeight="1"/>
    <row r="65" s="37" customFormat="1" ht="20.100000000000001" customHeight="1"/>
    <row r="66" s="37" customFormat="1" ht="20.100000000000001" customHeight="1"/>
    <row r="67" s="37" customFormat="1" ht="20.100000000000001" customHeight="1"/>
    <row r="68" s="37" customFormat="1" ht="20.100000000000001" customHeight="1"/>
    <row r="69" s="37" customFormat="1" ht="20.100000000000001" customHeight="1"/>
    <row r="70" s="37" customFormat="1" ht="20.100000000000001" customHeight="1"/>
    <row r="71" s="37" customFormat="1" ht="20.100000000000001" customHeight="1"/>
    <row r="72" s="37" customFormat="1" ht="20.100000000000001" customHeight="1"/>
    <row r="73" s="37" customFormat="1" ht="20.100000000000001" customHeight="1"/>
    <row r="74" s="37" customFormat="1" ht="20.100000000000001" customHeight="1"/>
    <row r="75" s="37" customFormat="1" ht="20.100000000000001" customHeight="1"/>
    <row r="76" s="37" customFormat="1" ht="20.100000000000001" customHeight="1"/>
    <row r="77" s="37" customFormat="1" ht="20.100000000000001" customHeight="1"/>
    <row r="78" s="37" customFormat="1" ht="20.100000000000001" customHeight="1"/>
    <row r="79" s="37" customFormat="1" ht="20.100000000000001" customHeight="1"/>
    <row r="80" s="37" customFormat="1" ht="20.100000000000001" customHeight="1"/>
    <row r="81" s="37" customFormat="1" ht="20.100000000000001" customHeight="1"/>
    <row r="82" s="37" customFormat="1" ht="20.100000000000001" customHeight="1"/>
    <row r="83" s="37" customFormat="1" ht="20.100000000000001" customHeight="1"/>
    <row r="84" s="37" customFormat="1" ht="20.100000000000001" customHeight="1"/>
    <row r="85" s="37" customFormat="1" ht="20.100000000000001" customHeight="1"/>
    <row r="86" s="37" customFormat="1" ht="20.100000000000001" customHeight="1"/>
    <row r="87" s="37" customFormat="1" ht="20.100000000000001" customHeight="1"/>
    <row r="88" s="37" customFormat="1" ht="20.100000000000001" customHeight="1"/>
    <row r="89" s="37" customFormat="1" ht="20.100000000000001" customHeight="1"/>
    <row r="90" s="37" customFormat="1" ht="20.100000000000001" customHeight="1"/>
    <row r="91" s="37" customFormat="1" ht="20.100000000000001" customHeight="1"/>
    <row r="92" s="37" customFormat="1" ht="20.100000000000001" customHeight="1"/>
    <row r="93" s="37" customFormat="1" ht="20.100000000000001" customHeight="1"/>
    <row r="94" s="37" customFormat="1" ht="20.100000000000001" customHeight="1"/>
    <row r="95" s="37" customFormat="1" ht="20.100000000000001" customHeight="1"/>
    <row r="96" s="37" customFormat="1" ht="20.100000000000001" customHeight="1"/>
    <row r="97" spans="1:1" s="37" customFormat="1" ht="20.100000000000001" customHeight="1"/>
    <row r="98" spans="1:1" s="37" customFormat="1" ht="20.100000000000001" customHeight="1">
      <c r="A98" s="42"/>
    </row>
  </sheetData>
  <sheetProtection algorithmName="SHA-512" hashValue="edfgrZ4HGUfiH6ZZ1nUYIYAlVnPPCteKRFy0I73RfCzSfHXsSm7ojmudRtixNnvmczJYMjRl4hOe4CF5VB9VIA==" saltValue="oLRFOB3j7z4QVRbL2i4qyw==" spinCount="100000" sheet="1" objects="1" scenarios="1"/>
  <phoneticPr fontId="2"/>
  <pageMargins left="0.70866141732283472" right="0" top="0.74803149606299213"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Y69"/>
  <sheetViews>
    <sheetView zoomScale="90" zoomScaleNormal="90" workbookViewId="0">
      <selection activeCell="AH54" sqref="AH54"/>
    </sheetView>
  </sheetViews>
  <sheetFormatPr defaultColWidth="5.125" defaultRowHeight="20.25" customHeight="1"/>
  <cols>
    <col min="1" max="2" width="5.125" style="13"/>
    <col min="3" max="3" width="8.75" style="13" customWidth="1"/>
    <col min="4" max="4" width="5.125" style="13"/>
    <col min="5" max="5" width="2.625" style="13" customWidth="1"/>
    <col min="6" max="9" width="2.875" style="13" customWidth="1"/>
    <col min="10" max="12" width="2.625" style="13" customWidth="1"/>
    <col min="13" max="41" width="3.125" style="13" customWidth="1"/>
    <col min="42" max="44" width="2.75" style="13" customWidth="1"/>
    <col min="45" max="51" width="2.875" style="13" customWidth="1"/>
    <col min="52" max="52" width="4.5" style="13" customWidth="1"/>
    <col min="53" max="53" width="2.625" style="13" customWidth="1"/>
    <col min="54" max="16384" width="5.125" style="13"/>
  </cols>
  <sheetData>
    <row r="1" spans="1:51" ht="45" customHeight="1">
      <c r="A1" s="91" t="s">
        <v>97</v>
      </c>
    </row>
    <row r="2" spans="1:51" s="43" customFormat="1" ht="24.95" customHeight="1"/>
    <row r="3" spans="1:51" s="43" customFormat="1" ht="24.95" customHeight="1">
      <c r="C3" s="44"/>
    </row>
    <row r="4" spans="1:51" ht="20.25" customHeight="1">
      <c r="R4" s="501" t="s">
        <v>98</v>
      </c>
      <c r="S4" s="501"/>
      <c r="T4" s="501"/>
      <c r="U4" s="501"/>
      <c r="V4" s="501"/>
      <c r="W4" s="501"/>
      <c r="X4" s="501"/>
      <c r="Y4" s="501"/>
      <c r="Z4" s="501"/>
      <c r="AA4" s="501"/>
      <c r="AB4" s="501"/>
    </row>
    <row r="5" spans="1:51" ht="20.25" customHeight="1">
      <c r="R5" s="501"/>
      <c r="S5" s="501"/>
      <c r="T5" s="501"/>
      <c r="U5" s="501"/>
      <c r="V5" s="501"/>
      <c r="W5" s="501"/>
      <c r="X5" s="501"/>
      <c r="Y5" s="501"/>
      <c r="Z5" s="501"/>
      <c r="AA5" s="501"/>
      <c r="AB5" s="501"/>
      <c r="AC5" s="45"/>
      <c r="AD5" s="45"/>
      <c r="AE5" s="45"/>
      <c r="AF5" s="45"/>
      <c r="AG5" s="45"/>
      <c r="AH5" s="45"/>
      <c r="AI5" s="45"/>
      <c r="AJ5" s="45"/>
      <c r="AM5" s="108" t="s">
        <v>144</v>
      </c>
      <c r="AN5" s="108" t="s">
        <v>145</v>
      </c>
      <c r="AO5" s="108">
        <v>2</v>
      </c>
      <c r="AP5" s="108" t="s">
        <v>146</v>
      </c>
      <c r="AQ5" s="108" t="s">
        <v>147</v>
      </c>
      <c r="AR5" s="108" t="s">
        <v>148</v>
      </c>
      <c r="AS5" s="108" t="s">
        <v>149</v>
      </c>
      <c r="AT5" s="108" t="s">
        <v>178</v>
      </c>
      <c r="AU5" s="108" t="s">
        <v>179</v>
      </c>
      <c r="AV5" s="108" t="s">
        <v>150</v>
      </c>
      <c r="AW5" s="107" t="s">
        <v>151</v>
      </c>
      <c r="AX5" s="107" t="s">
        <v>152</v>
      </c>
      <c r="AY5" s="107" t="s">
        <v>153</v>
      </c>
    </row>
    <row r="6" spans="1:51" ht="20.25" customHeight="1">
      <c r="U6" s="502" t="s">
        <v>99</v>
      </c>
      <c r="V6" s="502"/>
      <c r="W6" s="502"/>
      <c r="X6" s="502"/>
      <c r="Y6" s="502"/>
      <c r="Z6" s="46"/>
      <c r="AA6" s="46"/>
      <c r="AB6" s="46"/>
      <c r="AC6" s="46"/>
      <c r="AD6" s="46"/>
      <c r="AE6" s="46"/>
      <c r="AF6" s="46"/>
      <c r="AG6" s="47"/>
      <c r="AH6" s="47"/>
      <c r="AI6" s="47"/>
      <c r="AJ6" s="47"/>
      <c r="AK6" s="47"/>
      <c r="AL6" s="47"/>
      <c r="AM6" s="47"/>
      <c r="AN6" s="47"/>
      <c r="AO6" s="47"/>
      <c r="AP6" s="47"/>
      <c r="AQ6" s="47"/>
    </row>
    <row r="7" spans="1:51" ht="9.9499999999999993" customHeight="1">
      <c r="U7" s="18"/>
      <c r="V7" s="46"/>
      <c r="W7" s="46"/>
      <c r="X7" s="46"/>
      <c r="Y7" s="46"/>
      <c r="Z7" s="46"/>
      <c r="AA7" s="46"/>
      <c r="AB7" s="46"/>
      <c r="AC7" s="46"/>
      <c r="AD7" s="46"/>
      <c r="AE7" s="46"/>
      <c r="AF7" s="46"/>
      <c r="AG7" s="47"/>
      <c r="AH7" s="47"/>
      <c r="AI7" s="47"/>
      <c r="AJ7" s="47"/>
      <c r="AK7" s="47"/>
      <c r="AL7" s="47"/>
      <c r="AM7" s="47"/>
      <c r="AN7" s="47"/>
      <c r="AO7" s="47"/>
      <c r="AP7" s="47"/>
      <c r="AQ7" s="47"/>
    </row>
    <row r="8" spans="1:51" ht="27.6" customHeight="1">
      <c r="C8" s="89" t="s">
        <v>138</v>
      </c>
      <c r="F8" s="46"/>
      <c r="G8" s="46"/>
      <c r="H8" s="46"/>
      <c r="I8" s="46"/>
      <c r="J8" s="46"/>
      <c r="K8" s="46"/>
      <c r="L8" s="46"/>
      <c r="M8" s="46"/>
      <c r="N8" s="46"/>
      <c r="O8" s="46"/>
      <c r="P8" s="46"/>
      <c r="Q8" s="46"/>
      <c r="R8" s="46"/>
      <c r="T8" s="505" t="s">
        <v>137</v>
      </c>
      <c r="U8" s="506"/>
      <c r="V8" s="506"/>
      <c r="W8" s="506"/>
      <c r="X8" s="506"/>
      <c r="Y8" s="90"/>
      <c r="Z8" s="508" t="s">
        <v>165</v>
      </c>
      <c r="AA8" s="508"/>
      <c r="AB8" s="508"/>
      <c r="AC8" s="508"/>
      <c r="AD8" s="508"/>
      <c r="AE8" s="508"/>
      <c r="AF8" s="508"/>
      <c r="AG8" s="508"/>
      <c r="AH8" s="508"/>
      <c r="AI8" s="508"/>
      <c r="AJ8" s="90"/>
      <c r="AK8" s="48"/>
      <c r="AL8" s="48"/>
      <c r="AM8" s="474" t="s">
        <v>32</v>
      </c>
      <c r="AN8" s="474"/>
      <c r="AO8" s="474"/>
      <c r="AP8" s="474"/>
      <c r="AQ8" s="486"/>
      <c r="AR8" s="503">
        <v>1</v>
      </c>
      <c r="AS8" s="504"/>
      <c r="AT8" s="503">
        <v>2</v>
      </c>
      <c r="AU8" s="504"/>
      <c r="AV8" s="503">
        <v>3</v>
      </c>
      <c r="AW8" s="504"/>
      <c r="AX8" s="503">
        <v>4</v>
      </c>
      <c r="AY8" s="504"/>
    </row>
    <row r="9" spans="1:51" ht="16.5" customHeight="1">
      <c r="E9" s="507" t="s">
        <v>100</v>
      </c>
      <c r="F9" s="507"/>
      <c r="G9" s="507"/>
      <c r="H9" s="507"/>
      <c r="I9" s="507"/>
      <c r="J9" s="507"/>
      <c r="K9" s="507"/>
      <c r="L9" s="507"/>
      <c r="M9" s="507"/>
      <c r="N9" s="507"/>
      <c r="O9" s="507"/>
      <c r="P9" s="507"/>
      <c r="Q9" s="15"/>
      <c r="R9" s="15"/>
      <c r="T9" s="49"/>
      <c r="U9" s="83"/>
      <c r="V9" s="83"/>
      <c r="W9" s="83"/>
      <c r="X9" s="83"/>
      <c r="Y9" s="83"/>
      <c r="Z9" s="83"/>
      <c r="AA9" s="83"/>
      <c r="AB9" s="83"/>
      <c r="AC9" s="83"/>
      <c r="AD9" s="83"/>
      <c r="AE9" s="83"/>
      <c r="AF9" s="83"/>
      <c r="AG9" s="84"/>
      <c r="AH9" s="85"/>
      <c r="AI9" s="493"/>
      <c r="AJ9" s="493"/>
      <c r="AK9" s="493"/>
      <c r="AL9" s="493"/>
      <c r="AM9" s="493"/>
      <c r="AN9" s="86"/>
      <c r="AO9" s="86"/>
      <c r="AP9" s="86"/>
      <c r="AQ9" s="86"/>
      <c r="AR9" s="84"/>
      <c r="AS9" s="84"/>
      <c r="AT9" s="84"/>
      <c r="AU9" s="84"/>
      <c r="AV9" s="84"/>
      <c r="AW9" s="84"/>
      <c r="AX9" s="84"/>
      <c r="AY9" s="50"/>
    </row>
    <row r="10" spans="1:51" ht="23.1" customHeight="1">
      <c r="E10" s="507"/>
      <c r="F10" s="507"/>
      <c r="G10" s="507"/>
      <c r="H10" s="507"/>
      <c r="I10" s="507"/>
      <c r="J10" s="507"/>
      <c r="K10" s="507"/>
      <c r="L10" s="507"/>
      <c r="M10" s="507"/>
      <c r="N10" s="507"/>
      <c r="O10" s="507"/>
      <c r="P10" s="507"/>
      <c r="Q10" s="15"/>
      <c r="R10" s="15"/>
      <c r="T10" s="49"/>
      <c r="U10" s="493" t="s">
        <v>101</v>
      </c>
      <c r="V10" s="493"/>
      <c r="W10" s="493"/>
      <c r="X10" s="83"/>
      <c r="Y10" s="92" t="s">
        <v>102</v>
      </c>
      <c r="Z10" s="96"/>
      <c r="AA10" s="96"/>
      <c r="AB10" s="96"/>
      <c r="AC10" s="96"/>
      <c r="AD10" s="87"/>
      <c r="AE10" s="87"/>
      <c r="AF10" s="87"/>
      <c r="AG10" s="87"/>
      <c r="AH10" s="87"/>
      <c r="AI10" s="83"/>
      <c r="AJ10" s="83"/>
      <c r="AK10" s="83"/>
      <c r="AL10" s="83"/>
      <c r="AM10" s="83"/>
      <c r="AN10" s="83"/>
      <c r="AO10" s="83"/>
      <c r="AP10" s="83"/>
      <c r="AQ10" s="83"/>
      <c r="AR10" s="84"/>
      <c r="AS10" s="84"/>
      <c r="AT10" s="84"/>
      <c r="AU10" s="84"/>
      <c r="AV10" s="84"/>
      <c r="AW10" s="84"/>
      <c r="AX10" s="84"/>
      <c r="AY10" s="50"/>
    </row>
    <row r="11" spans="1:51" ht="23.1" customHeight="1">
      <c r="E11" s="14"/>
      <c r="F11" s="15"/>
      <c r="G11" s="15"/>
      <c r="H11" s="15"/>
      <c r="I11" s="15"/>
      <c r="J11" s="15"/>
      <c r="K11" s="15"/>
      <c r="L11" s="15"/>
      <c r="M11" s="15"/>
      <c r="N11" s="15"/>
      <c r="O11" s="15"/>
      <c r="P11" s="15"/>
      <c r="Q11" s="15"/>
      <c r="R11" s="15"/>
      <c r="T11" s="49"/>
      <c r="U11" s="83"/>
      <c r="V11" s="88" t="s">
        <v>103</v>
      </c>
      <c r="W11" s="83"/>
      <c r="X11" s="83"/>
      <c r="Y11" s="93" t="s">
        <v>104</v>
      </c>
      <c r="Z11" s="96"/>
      <c r="AA11" s="96"/>
      <c r="AB11" s="96"/>
      <c r="AC11" s="96"/>
      <c r="AD11" s="96"/>
      <c r="AE11" s="96"/>
      <c r="AF11" s="96"/>
      <c r="AG11" s="96"/>
      <c r="AH11" s="96"/>
      <c r="AI11" s="101"/>
      <c r="AJ11" s="101"/>
      <c r="AK11" s="101"/>
      <c r="AL11" s="101"/>
      <c r="AM11" s="101"/>
      <c r="AN11" s="101"/>
      <c r="AO11" s="101"/>
      <c r="AP11" s="101"/>
      <c r="AQ11" s="101"/>
      <c r="AR11" s="102"/>
      <c r="AS11" s="102"/>
      <c r="AT11" s="102"/>
      <c r="AU11" s="84"/>
      <c r="AV11" s="84"/>
      <c r="AW11" s="84"/>
      <c r="AX11" s="84"/>
      <c r="AY11" s="50"/>
    </row>
    <row r="12" spans="1:51" ht="23.1" customHeight="1">
      <c r="E12" s="14"/>
      <c r="F12" s="15"/>
      <c r="G12" s="15"/>
      <c r="H12" s="15"/>
      <c r="I12" s="15"/>
      <c r="J12" s="15"/>
      <c r="K12" s="15"/>
      <c r="L12" s="15"/>
      <c r="M12" s="15"/>
      <c r="N12" s="15"/>
      <c r="O12" s="15"/>
      <c r="P12" s="15"/>
      <c r="Q12" s="15"/>
      <c r="R12" s="15"/>
      <c r="T12" s="49"/>
      <c r="U12" s="83"/>
      <c r="V12" s="88" t="s">
        <v>105</v>
      </c>
      <c r="W12" s="83"/>
      <c r="X12" s="83"/>
      <c r="Y12" s="94" t="s">
        <v>106</v>
      </c>
      <c r="Z12" s="97"/>
      <c r="AA12" s="97"/>
      <c r="AB12" s="97"/>
      <c r="AC12" s="97"/>
      <c r="AD12" s="97"/>
      <c r="AE12" s="97"/>
      <c r="AF12" s="97"/>
      <c r="AG12" s="97"/>
      <c r="AH12" s="97"/>
      <c r="AI12" s="98"/>
      <c r="AJ12" s="98"/>
      <c r="AK12" s="98"/>
      <c r="AL12" s="98"/>
      <c r="AM12" s="98"/>
      <c r="AN12" s="98"/>
      <c r="AO12" s="98"/>
      <c r="AP12" s="99"/>
      <c r="AQ12" s="98"/>
      <c r="AR12" s="100"/>
      <c r="AS12" s="100"/>
      <c r="AT12" s="100"/>
      <c r="AU12" s="84"/>
      <c r="AV12" s="84"/>
      <c r="AW12" s="84"/>
      <c r="AX12" s="84"/>
      <c r="AY12" s="50"/>
    </row>
    <row r="13" spans="1:51" ht="23.1" customHeight="1">
      <c r="E13" s="14"/>
      <c r="F13" s="15"/>
      <c r="G13" s="15"/>
      <c r="H13" s="15"/>
      <c r="I13" s="15"/>
      <c r="J13" s="33" t="s">
        <v>56</v>
      </c>
      <c r="K13" s="15"/>
      <c r="L13" s="15"/>
      <c r="M13" s="15"/>
      <c r="N13" s="15"/>
      <c r="O13" s="15"/>
      <c r="P13" s="15"/>
      <c r="Q13" s="15"/>
      <c r="R13" s="15"/>
      <c r="T13" s="49"/>
      <c r="U13" s="83"/>
      <c r="V13" s="88" t="s">
        <v>107</v>
      </c>
      <c r="W13" s="83"/>
      <c r="X13" s="83"/>
      <c r="Y13" s="92" t="s">
        <v>108</v>
      </c>
      <c r="Z13" s="96"/>
      <c r="AA13" s="96"/>
      <c r="AB13" s="96"/>
      <c r="AC13" s="96"/>
      <c r="AD13" s="96"/>
      <c r="AE13" s="96"/>
      <c r="AF13" s="96"/>
      <c r="AG13" s="96"/>
      <c r="AH13" s="96"/>
      <c r="AI13" s="88"/>
      <c r="AJ13" s="88"/>
      <c r="AK13" s="88"/>
      <c r="AL13" s="84"/>
      <c r="AM13" s="494" t="s">
        <v>109</v>
      </c>
      <c r="AN13" s="494"/>
      <c r="AO13" s="494"/>
      <c r="AP13" s="95"/>
      <c r="AQ13" s="92" t="s">
        <v>110</v>
      </c>
      <c r="AR13" s="102"/>
      <c r="AS13" s="102"/>
      <c r="AT13" s="102"/>
      <c r="AU13" s="102"/>
      <c r="AV13" s="102"/>
      <c r="AW13" s="102"/>
      <c r="AX13" s="102"/>
      <c r="AY13" s="50"/>
    </row>
    <row r="14" spans="1:51" ht="23.1" customHeight="1">
      <c r="E14" s="14"/>
      <c r="F14" s="15"/>
      <c r="G14" s="15"/>
      <c r="H14" s="15"/>
      <c r="I14" s="15"/>
      <c r="J14" s="15"/>
      <c r="K14" s="15"/>
      <c r="L14" s="15"/>
      <c r="M14" s="15"/>
      <c r="N14" s="15"/>
      <c r="O14" s="15"/>
      <c r="P14" s="15"/>
      <c r="Q14" s="15"/>
      <c r="R14" s="15"/>
      <c r="T14" s="52"/>
      <c r="U14" s="20"/>
      <c r="V14" s="19"/>
      <c r="W14" s="19"/>
      <c r="X14" s="20"/>
      <c r="Y14" s="20"/>
      <c r="Z14" s="20"/>
      <c r="AA14" s="20"/>
      <c r="AB14" s="19"/>
      <c r="AC14" s="19"/>
      <c r="AD14" s="19"/>
      <c r="AE14" s="20"/>
      <c r="AF14" s="20"/>
      <c r="AG14" s="20"/>
      <c r="AH14" s="20"/>
      <c r="AI14" s="20"/>
      <c r="AJ14" s="20"/>
      <c r="AK14" s="20"/>
      <c r="AL14" s="20"/>
      <c r="AM14" s="20"/>
      <c r="AN14" s="20"/>
      <c r="AO14" s="20"/>
      <c r="AP14" s="20"/>
      <c r="AQ14" s="20"/>
      <c r="AR14" s="51"/>
      <c r="AS14" s="51"/>
      <c r="AT14" s="51"/>
      <c r="AU14" s="51"/>
      <c r="AV14" s="51"/>
      <c r="AW14" s="51"/>
      <c r="AX14" s="51"/>
      <c r="AY14" s="53"/>
    </row>
    <row r="15" spans="1:51" ht="16.5" customHeight="1">
      <c r="E15" s="14"/>
      <c r="F15" s="15"/>
      <c r="G15" s="15"/>
      <c r="H15" s="15"/>
      <c r="I15" s="15"/>
      <c r="J15" s="15"/>
      <c r="K15" s="15"/>
      <c r="L15" s="15"/>
      <c r="M15" s="15"/>
      <c r="N15" s="15"/>
      <c r="O15" s="15"/>
      <c r="P15" s="15"/>
      <c r="Q15" s="15"/>
      <c r="R15" s="15"/>
      <c r="S15" s="15"/>
      <c r="T15" s="15"/>
      <c r="U15" s="16"/>
      <c r="V15" s="15"/>
      <c r="W15" s="15"/>
      <c r="X15" s="15"/>
      <c r="Y15" s="15"/>
      <c r="Z15" s="15"/>
      <c r="AA15" s="15"/>
      <c r="AB15" s="15"/>
      <c r="AC15" s="15"/>
      <c r="AD15" s="15"/>
      <c r="AE15" s="15"/>
      <c r="AF15" s="15"/>
      <c r="AG15" s="15"/>
      <c r="AH15" s="15"/>
      <c r="AI15" s="15"/>
      <c r="AJ15" s="15"/>
      <c r="AK15" s="15"/>
      <c r="AL15" s="15"/>
      <c r="AM15" s="15"/>
      <c r="AN15" s="15"/>
      <c r="AO15" s="15"/>
    </row>
    <row r="16" spans="1:51" ht="32.1" customHeight="1">
      <c r="E16" s="14"/>
      <c r="F16" s="495" t="s">
        <v>57</v>
      </c>
      <c r="G16" s="496"/>
      <c r="H16" s="496"/>
      <c r="I16" s="497"/>
      <c r="J16" s="498">
        <v>123456789</v>
      </c>
      <c r="K16" s="499"/>
      <c r="L16" s="499"/>
      <c r="M16" s="499"/>
      <c r="N16" s="499"/>
      <c r="O16" s="499"/>
      <c r="P16" s="499"/>
      <c r="Q16" s="499"/>
      <c r="R16" s="500"/>
      <c r="S16" s="495" t="s">
        <v>58</v>
      </c>
      <c r="T16" s="496"/>
      <c r="U16" s="496"/>
      <c r="V16" s="497"/>
      <c r="W16" s="103" t="s">
        <v>169</v>
      </c>
      <c r="X16" s="104"/>
      <c r="Y16" s="104"/>
      <c r="Z16" s="104"/>
      <c r="AA16" s="104"/>
      <c r="AB16" s="104"/>
      <c r="AC16" s="104"/>
      <c r="AD16" s="104"/>
      <c r="AE16" s="104"/>
      <c r="AF16" s="104"/>
      <c r="AG16" s="104"/>
      <c r="AH16" s="104"/>
      <c r="AI16" s="104"/>
      <c r="AJ16" s="104"/>
      <c r="AK16" s="104"/>
      <c r="AL16" s="104"/>
      <c r="AM16" s="104"/>
      <c r="AN16" s="104"/>
      <c r="AO16" s="104"/>
      <c r="AP16" s="105"/>
      <c r="AQ16" s="105"/>
      <c r="AR16" s="105"/>
      <c r="AS16" s="105"/>
      <c r="AT16" s="105"/>
      <c r="AU16" s="105"/>
      <c r="AV16" s="105"/>
      <c r="AW16" s="105"/>
      <c r="AX16" s="105"/>
      <c r="AY16" s="106"/>
    </row>
    <row r="17" spans="6:51" ht="11.1" customHeight="1" thickBot="1">
      <c r="F17" s="32"/>
      <c r="G17" s="32"/>
      <c r="H17" s="32"/>
      <c r="I17" s="32"/>
      <c r="J17" s="489"/>
      <c r="K17" s="489"/>
      <c r="L17" s="489"/>
      <c r="M17" s="489"/>
      <c r="N17" s="490"/>
      <c r="O17" s="490"/>
      <c r="P17" s="490"/>
      <c r="Q17" s="490"/>
      <c r="R17" s="490"/>
      <c r="S17" s="490"/>
      <c r="T17" s="490"/>
      <c r="U17" s="491"/>
      <c r="V17" s="491"/>
      <c r="W17" s="491"/>
      <c r="X17" s="491"/>
      <c r="Y17" s="491"/>
      <c r="Z17" s="491"/>
      <c r="AA17" s="491"/>
      <c r="AB17" s="492"/>
      <c r="AC17" s="492"/>
      <c r="AD17" s="492"/>
      <c r="AE17" s="492"/>
      <c r="AF17" s="492"/>
      <c r="AG17" s="492"/>
      <c r="AH17" s="492"/>
      <c r="AI17" s="491"/>
      <c r="AJ17" s="491"/>
      <c r="AK17" s="491"/>
      <c r="AL17" s="491"/>
      <c r="AM17" s="491"/>
      <c r="AN17" s="491"/>
      <c r="AO17" s="491"/>
    </row>
    <row r="18" spans="6:51" ht="21" customHeight="1">
      <c r="F18" s="473" t="s">
        <v>59</v>
      </c>
      <c r="G18" s="474"/>
      <c r="H18" s="474"/>
      <c r="I18" s="475"/>
      <c r="J18" s="479" t="s">
        <v>81</v>
      </c>
      <c r="K18" s="474"/>
      <c r="L18" s="474"/>
      <c r="M18" s="475"/>
      <c r="N18" s="479" t="s">
        <v>82</v>
      </c>
      <c r="O18" s="474"/>
      <c r="P18" s="474"/>
      <c r="Q18" s="474"/>
      <c r="R18" s="474"/>
      <c r="S18" s="474"/>
      <c r="T18" s="475"/>
      <c r="U18" s="479" t="s">
        <v>60</v>
      </c>
      <c r="V18" s="474"/>
      <c r="W18" s="474"/>
      <c r="X18" s="474"/>
      <c r="Y18" s="474"/>
      <c r="Z18" s="474"/>
      <c r="AA18" s="474"/>
      <c r="AB18" s="481" t="s">
        <v>61</v>
      </c>
      <c r="AC18" s="482"/>
      <c r="AD18" s="482"/>
      <c r="AE18" s="482"/>
      <c r="AF18" s="482"/>
      <c r="AG18" s="482"/>
      <c r="AH18" s="483"/>
      <c r="AI18" s="474" t="s">
        <v>62</v>
      </c>
      <c r="AJ18" s="474"/>
      <c r="AK18" s="474"/>
      <c r="AL18" s="474"/>
      <c r="AM18" s="474"/>
      <c r="AN18" s="474"/>
      <c r="AO18" s="486"/>
      <c r="AQ18" s="13" t="s">
        <v>63</v>
      </c>
    </row>
    <row r="19" spans="6:51" ht="21" customHeight="1">
      <c r="F19" s="476"/>
      <c r="G19" s="477"/>
      <c r="H19" s="477"/>
      <c r="I19" s="478"/>
      <c r="J19" s="480"/>
      <c r="K19" s="477"/>
      <c r="L19" s="477"/>
      <c r="M19" s="478"/>
      <c r="N19" s="480"/>
      <c r="O19" s="477"/>
      <c r="P19" s="477"/>
      <c r="Q19" s="477"/>
      <c r="R19" s="477"/>
      <c r="S19" s="477"/>
      <c r="T19" s="478"/>
      <c r="U19" s="480"/>
      <c r="V19" s="477"/>
      <c r="W19" s="477"/>
      <c r="X19" s="477"/>
      <c r="Y19" s="477"/>
      <c r="Z19" s="477"/>
      <c r="AA19" s="477"/>
      <c r="AB19" s="484"/>
      <c r="AC19" s="477"/>
      <c r="AD19" s="477"/>
      <c r="AE19" s="477"/>
      <c r="AF19" s="477"/>
      <c r="AG19" s="477"/>
      <c r="AH19" s="485"/>
      <c r="AI19" s="477"/>
      <c r="AJ19" s="477"/>
      <c r="AK19" s="477"/>
      <c r="AL19" s="477"/>
      <c r="AM19" s="477"/>
      <c r="AN19" s="477"/>
      <c r="AO19" s="487"/>
      <c r="AQ19" s="13" t="s">
        <v>111</v>
      </c>
    </row>
    <row r="20" spans="6:51" ht="21" customHeight="1">
      <c r="F20" s="458" t="s">
        <v>112</v>
      </c>
      <c r="G20" s="459"/>
      <c r="H20" s="459"/>
      <c r="I20" s="460"/>
      <c r="J20" s="470" t="s">
        <v>113</v>
      </c>
      <c r="K20" s="470"/>
      <c r="L20" s="470"/>
      <c r="M20" s="470"/>
      <c r="N20" s="465">
        <v>100000</v>
      </c>
      <c r="O20" s="465"/>
      <c r="P20" s="465"/>
      <c r="Q20" s="465"/>
      <c r="R20" s="465"/>
      <c r="S20" s="465"/>
      <c r="T20" s="465"/>
      <c r="U20" s="465">
        <v>50000</v>
      </c>
      <c r="V20" s="465"/>
      <c r="W20" s="465"/>
      <c r="X20" s="465"/>
      <c r="Y20" s="465"/>
      <c r="Z20" s="465"/>
      <c r="AA20" s="466"/>
      <c r="AB20" s="467">
        <v>50000</v>
      </c>
      <c r="AC20" s="468"/>
      <c r="AD20" s="468"/>
      <c r="AE20" s="468"/>
      <c r="AF20" s="468"/>
      <c r="AG20" s="468"/>
      <c r="AH20" s="469"/>
      <c r="AI20" s="488" t="s">
        <v>64</v>
      </c>
      <c r="AJ20" s="451"/>
      <c r="AK20" s="451"/>
      <c r="AL20" s="451"/>
      <c r="AM20" s="451"/>
      <c r="AN20" s="451"/>
      <c r="AO20" s="457"/>
      <c r="AP20" s="17"/>
      <c r="AQ20" s="13" t="s">
        <v>114</v>
      </c>
    </row>
    <row r="21" spans="6:51" ht="21" customHeight="1">
      <c r="F21" s="461"/>
      <c r="G21" s="462"/>
      <c r="H21" s="462"/>
      <c r="I21" s="463"/>
      <c r="J21" s="434" t="s">
        <v>143</v>
      </c>
      <c r="K21" s="435"/>
      <c r="L21" s="435"/>
      <c r="M21" s="436"/>
      <c r="N21" s="437">
        <v>10000</v>
      </c>
      <c r="O21" s="437"/>
      <c r="P21" s="437"/>
      <c r="Q21" s="437"/>
      <c r="R21" s="437"/>
      <c r="S21" s="437"/>
      <c r="T21" s="437"/>
      <c r="U21" s="437">
        <v>5000</v>
      </c>
      <c r="V21" s="437"/>
      <c r="W21" s="437"/>
      <c r="X21" s="437"/>
      <c r="Y21" s="437"/>
      <c r="Z21" s="437"/>
      <c r="AA21" s="438"/>
      <c r="AB21" s="439">
        <v>5000</v>
      </c>
      <c r="AC21" s="440"/>
      <c r="AD21" s="440"/>
      <c r="AE21" s="440"/>
      <c r="AF21" s="440"/>
      <c r="AG21" s="440"/>
      <c r="AH21" s="441"/>
      <c r="AI21" s="472" t="s">
        <v>64</v>
      </c>
      <c r="AJ21" s="437"/>
      <c r="AK21" s="437"/>
      <c r="AL21" s="437"/>
      <c r="AM21" s="437"/>
      <c r="AN21" s="437"/>
      <c r="AO21" s="443"/>
      <c r="AP21" s="17"/>
    </row>
    <row r="22" spans="6:51" ht="21" customHeight="1">
      <c r="F22" s="458" t="s">
        <v>116</v>
      </c>
      <c r="G22" s="459"/>
      <c r="H22" s="459"/>
      <c r="I22" s="460"/>
      <c r="J22" s="470" t="s">
        <v>85</v>
      </c>
      <c r="K22" s="470"/>
      <c r="L22" s="470"/>
      <c r="M22" s="470"/>
      <c r="N22" s="465">
        <v>400000</v>
      </c>
      <c r="O22" s="465"/>
      <c r="P22" s="465"/>
      <c r="Q22" s="465"/>
      <c r="R22" s="465"/>
      <c r="S22" s="465"/>
      <c r="T22" s="465"/>
      <c r="U22" s="471" t="s">
        <v>64</v>
      </c>
      <c r="V22" s="465"/>
      <c r="W22" s="465"/>
      <c r="X22" s="465"/>
      <c r="Y22" s="465"/>
      <c r="Z22" s="465"/>
      <c r="AA22" s="466"/>
      <c r="AB22" s="467">
        <v>200000</v>
      </c>
      <c r="AC22" s="468"/>
      <c r="AD22" s="468"/>
      <c r="AE22" s="468"/>
      <c r="AF22" s="468"/>
      <c r="AG22" s="468"/>
      <c r="AH22" s="469"/>
      <c r="AI22" s="456">
        <v>200000</v>
      </c>
      <c r="AJ22" s="451"/>
      <c r="AK22" s="451"/>
      <c r="AL22" s="451"/>
      <c r="AM22" s="451"/>
      <c r="AN22" s="451"/>
      <c r="AO22" s="457"/>
      <c r="AP22" s="17"/>
    </row>
    <row r="23" spans="6:51" ht="21" customHeight="1">
      <c r="F23" s="461"/>
      <c r="G23" s="462"/>
      <c r="H23" s="462"/>
      <c r="I23" s="463"/>
      <c r="J23" s="434" t="s">
        <v>143</v>
      </c>
      <c r="K23" s="435"/>
      <c r="L23" s="435"/>
      <c r="M23" s="436"/>
      <c r="N23" s="437">
        <v>40000</v>
      </c>
      <c r="O23" s="437"/>
      <c r="P23" s="437"/>
      <c r="Q23" s="437"/>
      <c r="R23" s="437"/>
      <c r="S23" s="437"/>
      <c r="T23" s="437"/>
      <c r="U23" s="472" t="s">
        <v>64</v>
      </c>
      <c r="V23" s="437"/>
      <c r="W23" s="437"/>
      <c r="X23" s="437"/>
      <c r="Y23" s="437"/>
      <c r="Z23" s="437"/>
      <c r="AA23" s="438"/>
      <c r="AB23" s="439">
        <v>20000</v>
      </c>
      <c r="AC23" s="440"/>
      <c r="AD23" s="440"/>
      <c r="AE23" s="440"/>
      <c r="AF23" s="440"/>
      <c r="AG23" s="440"/>
      <c r="AH23" s="441"/>
      <c r="AI23" s="442">
        <v>20000</v>
      </c>
      <c r="AJ23" s="437"/>
      <c r="AK23" s="437"/>
      <c r="AL23" s="437"/>
      <c r="AM23" s="437"/>
      <c r="AN23" s="437"/>
      <c r="AO23" s="443"/>
      <c r="AP23" s="17"/>
    </row>
    <row r="24" spans="6:51" ht="21" customHeight="1">
      <c r="F24" s="458" t="s">
        <v>164</v>
      </c>
      <c r="G24" s="459"/>
      <c r="H24" s="459"/>
      <c r="I24" s="460"/>
      <c r="J24" s="464" t="s">
        <v>162</v>
      </c>
      <c r="K24" s="464"/>
      <c r="L24" s="464"/>
      <c r="M24" s="464"/>
      <c r="N24" s="465">
        <v>300000</v>
      </c>
      <c r="O24" s="465"/>
      <c r="P24" s="465"/>
      <c r="Q24" s="465"/>
      <c r="R24" s="465"/>
      <c r="S24" s="465"/>
      <c r="T24" s="465"/>
      <c r="U24" s="465">
        <v>100000</v>
      </c>
      <c r="V24" s="465"/>
      <c r="W24" s="465"/>
      <c r="X24" s="465"/>
      <c r="Y24" s="465"/>
      <c r="Z24" s="465"/>
      <c r="AA24" s="466"/>
      <c r="AB24" s="467">
        <v>0</v>
      </c>
      <c r="AC24" s="468"/>
      <c r="AD24" s="468"/>
      <c r="AE24" s="468"/>
      <c r="AF24" s="468"/>
      <c r="AG24" s="468"/>
      <c r="AH24" s="469"/>
      <c r="AI24" s="456">
        <v>200000</v>
      </c>
      <c r="AJ24" s="451"/>
      <c r="AK24" s="451"/>
      <c r="AL24" s="451"/>
      <c r="AM24" s="451"/>
      <c r="AN24" s="451"/>
      <c r="AO24" s="457"/>
      <c r="AP24" s="17"/>
      <c r="AQ24" s="13" t="s">
        <v>65</v>
      </c>
    </row>
    <row r="25" spans="6:51" ht="21" customHeight="1">
      <c r="F25" s="461"/>
      <c r="G25" s="462"/>
      <c r="H25" s="462"/>
      <c r="I25" s="463"/>
      <c r="J25" s="434" t="s">
        <v>143</v>
      </c>
      <c r="K25" s="435"/>
      <c r="L25" s="435"/>
      <c r="M25" s="436"/>
      <c r="N25" s="437">
        <v>30000</v>
      </c>
      <c r="O25" s="437"/>
      <c r="P25" s="437"/>
      <c r="Q25" s="437"/>
      <c r="R25" s="437"/>
      <c r="S25" s="437"/>
      <c r="T25" s="437"/>
      <c r="U25" s="437">
        <v>10000</v>
      </c>
      <c r="V25" s="437"/>
      <c r="W25" s="437"/>
      <c r="X25" s="437"/>
      <c r="Y25" s="437"/>
      <c r="Z25" s="437"/>
      <c r="AA25" s="438"/>
      <c r="AB25" s="439">
        <v>0</v>
      </c>
      <c r="AC25" s="440"/>
      <c r="AD25" s="440"/>
      <c r="AE25" s="440"/>
      <c r="AF25" s="440"/>
      <c r="AG25" s="440"/>
      <c r="AH25" s="441"/>
      <c r="AI25" s="442">
        <v>20000</v>
      </c>
      <c r="AJ25" s="437"/>
      <c r="AK25" s="437"/>
      <c r="AL25" s="437"/>
      <c r="AM25" s="437"/>
      <c r="AN25" s="437"/>
      <c r="AO25" s="443"/>
      <c r="AP25" s="17"/>
      <c r="AQ25" s="421" t="s">
        <v>87</v>
      </c>
      <c r="AR25" s="422"/>
      <c r="AS25" s="422"/>
      <c r="AT25" s="422"/>
      <c r="AU25" s="422"/>
      <c r="AV25" s="422"/>
      <c r="AW25" s="422"/>
      <c r="AX25" s="422"/>
      <c r="AY25" s="423"/>
    </row>
    <row r="26" spans="6:51" ht="21" customHeight="1">
      <c r="F26" s="444"/>
      <c r="G26" s="445"/>
      <c r="H26" s="445"/>
      <c r="I26" s="446"/>
      <c r="J26" s="450"/>
      <c r="K26" s="450"/>
      <c r="L26" s="450"/>
      <c r="M26" s="450"/>
      <c r="N26" s="451"/>
      <c r="O26" s="451"/>
      <c r="P26" s="451"/>
      <c r="Q26" s="451"/>
      <c r="R26" s="451"/>
      <c r="S26" s="451"/>
      <c r="T26" s="451"/>
      <c r="U26" s="451"/>
      <c r="V26" s="451"/>
      <c r="W26" s="451"/>
      <c r="X26" s="451"/>
      <c r="Y26" s="451"/>
      <c r="Z26" s="451"/>
      <c r="AA26" s="452"/>
      <c r="AB26" s="453"/>
      <c r="AC26" s="454"/>
      <c r="AD26" s="454"/>
      <c r="AE26" s="454"/>
      <c r="AF26" s="454"/>
      <c r="AG26" s="454"/>
      <c r="AH26" s="455"/>
      <c r="AI26" s="456"/>
      <c r="AJ26" s="451"/>
      <c r="AK26" s="451"/>
      <c r="AL26" s="451"/>
      <c r="AM26" s="451"/>
      <c r="AN26" s="451"/>
      <c r="AO26" s="457"/>
      <c r="AP26" s="17"/>
      <c r="AQ26" s="393" t="s">
        <v>66</v>
      </c>
      <c r="AR26" s="394"/>
      <c r="AS26" s="394"/>
      <c r="AT26" s="394"/>
      <c r="AU26" s="394"/>
      <c r="AV26" s="394"/>
      <c r="AW26" s="394"/>
      <c r="AX26" s="394"/>
      <c r="AY26" s="397"/>
    </row>
    <row r="27" spans="6:51" ht="21" customHeight="1">
      <c r="F27" s="447"/>
      <c r="G27" s="448"/>
      <c r="H27" s="448"/>
      <c r="I27" s="449"/>
      <c r="J27" s="434" t="s">
        <v>115</v>
      </c>
      <c r="K27" s="435"/>
      <c r="L27" s="435"/>
      <c r="M27" s="436"/>
      <c r="N27" s="437"/>
      <c r="O27" s="437"/>
      <c r="P27" s="437"/>
      <c r="Q27" s="437"/>
      <c r="R27" s="437"/>
      <c r="S27" s="437"/>
      <c r="T27" s="437"/>
      <c r="U27" s="437"/>
      <c r="V27" s="437"/>
      <c r="W27" s="437"/>
      <c r="X27" s="437"/>
      <c r="Y27" s="437"/>
      <c r="Z27" s="437"/>
      <c r="AA27" s="438"/>
      <c r="AB27" s="439"/>
      <c r="AC27" s="440"/>
      <c r="AD27" s="440"/>
      <c r="AE27" s="440"/>
      <c r="AF27" s="440"/>
      <c r="AG27" s="440"/>
      <c r="AH27" s="441"/>
      <c r="AI27" s="442"/>
      <c r="AJ27" s="437"/>
      <c r="AK27" s="437"/>
      <c r="AL27" s="437"/>
      <c r="AM27" s="437"/>
      <c r="AN27" s="437"/>
      <c r="AO27" s="443"/>
      <c r="AP27" s="17"/>
      <c r="AQ27" s="393"/>
      <c r="AR27" s="394"/>
      <c r="AS27" s="394"/>
      <c r="AT27" s="394"/>
      <c r="AU27" s="394"/>
      <c r="AV27" s="394"/>
      <c r="AW27" s="394"/>
      <c r="AX27" s="394"/>
      <c r="AY27" s="397"/>
    </row>
    <row r="28" spans="6:51" ht="21" customHeight="1">
      <c r="F28" s="444"/>
      <c r="G28" s="445"/>
      <c r="H28" s="445"/>
      <c r="I28" s="446"/>
      <c r="J28" s="450"/>
      <c r="K28" s="450"/>
      <c r="L28" s="450"/>
      <c r="M28" s="450"/>
      <c r="N28" s="451"/>
      <c r="O28" s="451"/>
      <c r="P28" s="451"/>
      <c r="Q28" s="451"/>
      <c r="R28" s="451"/>
      <c r="S28" s="451"/>
      <c r="T28" s="451"/>
      <c r="U28" s="451"/>
      <c r="V28" s="451"/>
      <c r="W28" s="451"/>
      <c r="X28" s="451"/>
      <c r="Y28" s="451"/>
      <c r="Z28" s="451"/>
      <c r="AA28" s="452"/>
      <c r="AB28" s="453"/>
      <c r="AC28" s="454"/>
      <c r="AD28" s="454"/>
      <c r="AE28" s="454"/>
      <c r="AF28" s="454"/>
      <c r="AG28" s="454"/>
      <c r="AH28" s="455"/>
      <c r="AI28" s="456"/>
      <c r="AJ28" s="451"/>
      <c r="AK28" s="451"/>
      <c r="AL28" s="451"/>
      <c r="AM28" s="451"/>
      <c r="AN28" s="451"/>
      <c r="AO28" s="457"/>
      <c r="AP28" s="17"/>
      <c r="AQ28" s="395"/>
      <c r="AR28" s="396"/>
      <c r="AS28" s="396"/>
      <c r="AT28" s="396"/>
      <c r="AU28" s="396"/>
      <c r="AV28" s="396"/>
      <c r="AW28" s="396"/>
      <c r="AX28" s="396"/>
      <c r="AY28" s="398"/>
    </row>
    <row r="29" spans="6:51" ht="21" customHeight="1">
      <c r="F29" s="447"/>
      <c r="G29" s="448"/>
      <c r="H29" s="448"/>
      <c r="I29" s="449"/>
      <c r="J29" s="434" t="s">
        <v>115</v>
      </c>
      <c r="K29" s="435"/>
      <c r="L29" s="435"/>
      <c r="M29" s="436"/>
      <c r="N29" s="437"/>
      <c r="O29" s="437"/>
      <c r="P29" s="437"/>
      <c r="Q29" s="437"/>
      <c r="R29" s="437"/>
      <c r="S29" s="437"/>
      <c r="T29" s="437"/>
      <c r="U29" s="437"/>
      <c r="V29" s="437"/>
      <c r="W29" s="437"/>
      <c r="X29" s="437"/>
      <c r="Y29" s="437"/>
      <c r="Z29" s="437"/>
      <c r="AA29" s="438"/>
      <c r="AB29" s="439"/>
      <c r="AC29" s="440"/>
      <c r="AD29" s="440"/>
      <c r="AE29" s="440"/>
      <c r="AF29" s="440"/>
      <c r="AG29" s="440"/>
      <c r="AH29" s="441"/>
      <c r="AI29" s="442"/>
      <c r="AJ29" s="437"/>
      <c r="AK29" s="437"/>
      <c r="AL29" s="437"/>
      <c r="AM29" s="437"/>
      <c r="AN29" s="437"/>
      <c r="AO29" s="443"/>
      <c r="AP29" s="17"/>
    </row>
    <row r="30" spans="6:51" ht="21" customHeight="1">
      <c r="F30" s="444"/>
      <c r="G30" s="445"/>
      <c r="H30" s="445"/>
      <c r="I30" s="446"/>
      <c r="J30" s="450"/>
      <c r="K30" s="450"/>
      <c r="L30" s="450"/>
      <c r="M30" s="450"/>
      <c r="N30" s="451"/>
      <c r="O30" s="451"/>
      <c r="P30" s="451"/>
      <c r="Q30" s="451"/>
      <c r="R30" s="451"/>
      <c r="S30" s="451"/>
      <c r="T30" s="451"/>
      <c r="U30" s="451"/>
      <c r="V30" s="451"/>
      <c r="W30" s="451"/>
      <c r="X30" s="451"/>
      <c r="Y30" s="451"/>
      <c r="Z30" s="451"/>
      <c r="AA30" s="452"/>
      <c r="AB30" s="453"/>
      <c r="AC30" s="454"/>
      <c r="AD30" s="454"/>
      <c r="AE30" s="454"/>
      <c r="AF30" s="454"/>
      <c r="AG30" s="454"/>
      <c r="AH30" s="455"/>
      <c r="AI30" s="456"/>
      <c r="AJ30" s="451"/>
      <c r="AK30" s="451"/>
      <c r="AL30" s="451"/>
      <c r="AM30" s="451"/>
      <c r="AN30" s="451"/>
      <c r="AO30" s="457"/>
      <c r="AP30" s="17"/>
      <c r="AQ30" s="421" t="s">
        <v>67</v>
      </c>
      <c r="AR30" s="422"/>
      <c r="AS30" s="422"/>
      <c r="AT30" s="422"/>
      <c r="AU30" s="422"/>
      <c r="AV30" s="422"/>
      <c r="AW30" s="422"/>
      <c r="AX30" s="422"/>
      <c r="AY30" s="423"/>
    </row>
    <row r="31" spans="6:51" ht="21" customHeight="1" thickBot="1">
      <c r="F31" s="447"/>
      <c r="G31" s="448"/>
      <c r="H31" s="448"/>
      <c r="I31" s="449"/>
      <c r="J31" s="424" t="s">
        <v>115</v>
      </c>
      <c r="K31" s="425"/>
      <c r="L31" s="425"/>
      <c r="M31" s="426"/>
      <c r="N31" s="427"/>
      <c r="O31" s="427"/>
      <c r="P31" s="427"/>
      <c r="Q31" s="427"/>
      <c r="R31" s="427"/>
      <c r="S31" s="427"/>
      <c r="T31" s="427"/>
      <c r="U31" s="427"/>
      <c r="V31" s="427"/>
      <c r="W31" s="427"/>
      <c r="X31" s="427"/>
      <c r="Y31" s="427"/>
      <c r="Z31" s="427"/>
      <c r="AA31" s="428"/>
      <c r="AB31" s="429"/>
      <c r="AC31" s="430"/>
      <c r="AD31" s="430"/>
      <c r="AE31" s="430"/>
      <c r="AF31" s="430"/>
      <c r="AG31" s="430"/>
      <c r="AH31" s="431"/>
      <c r="AI31" s="432"/>
      <c r="AJ31" s="427"/>
      <c r="AK31" s="427"/>
      <c r="AL31" s="427"/>
      <c r="AM31" s="427"/>
      <c r="AN31" s="427"/>
      <c r="AO31" s="433"/>
      <c r="AQ31" s="393" t="s">
        <v>68</v>
      </c>
      <c r="AR31" s="394"/>
      <c r="AS31" s="394"/>
      <c r="AT31" s="394"/>
      <c r="AU31" s="394"/>
      <c r="AV31" s="394"/>
      <c r="AW31" s="394"/>
      <c r="AX31" s="394"/>
      <c r="AY31" s="397"/>
    </row>
    <row r="32" spans="6:51" ht="20.25" customHeight="1">
      <c r="F32" s="408" t="s">
        <v>69</v>
      </c>
      <c r="G32" s="409"/>
      <c r="H32" s="409"/>
      <c r="I32" s="410"/>
      <c r="J32" s="414"/>
      <c r="K32" s="414"/>
      <c r="L32" s="414"/>
      <c r="M32" s="414"/>
      <c r="N32" s="415">
        <f>N20+N22+N24+N26+N28+N30</f>
        <v>800000</v>
      </c>
      <c r="O32" s="416"/>
      <c r="P32" s="416"/>
      <c r="Q32" s="416"/>
      <c r="R32" s="416"/>
      <c r="S32" s="416"/>
      <c r="T32" s="416"/>
      <c r="U32" s="415">
        <f t="shared" ref="U32:U33" si="0">U20+U22+U24+U26+U28+U30</f>
        <v>150000</v>
      </c>
      <c r="V32" s="416"/>
      <c r="W32" s="416"/>
      <c r="X32" s="416"/>
      <c r="Y32" s="416"/>
      <c r="Z32" s="416"/>
      <c r="AA32" s="417"/>
      <c r="AB32" s="418">
        <f t="shared" ref="AB32:AB33" si="1">AB20+AB22+AB24+AB26+AB28+AB30</f>
        <v>250000</v>
      </c>
      <c r="AC32" s="416"/>
      <c r="AD32" s="416"/>
      <c r="AE32" s="416"/>
      <c r="AF32" s="416"/>
      <c r="AG32" s="416"/>
      <c r="AH32" s="419"/>
      <c r="AI32" s="420">
        <f t="shared" ref="AI32:AI33" si="2">AI20+AI22+AI24+AI26+AI28+AI30</f>
        <v>400000</v>
      </c>
      <c r="AJ32" s="416"/>
      <c r="AK32" s="416"/>
      <c r="AL32" s="416"/>
      <c r="AM32" s="416"/>
      <c r="AN32" s="416"/>
      <c r="AO32" s="419"/>
      <c r="AQ32" s="393"/>
      <c r="AR32" s="394"/>
      <c r="AS32" s="394"/>
      <c r="AT32" s="394"/>
      <c r="AU32" s="394"/>
      <c r="AV32" s="394"/>
      <c r="AW32" s="394"/>
      <c r="AX32" s="394"/>
      <c r="AY32" s="397"/>
    </row>
    <row r="33" spans="3:51" ht="20.25" customHeight="1" thickBot="1">
      <c r="F33" s="411"/>
      <c r="G33" s="412"/>
      <c r="H33" s="412"/>
      <c r="I33" s="413"/>
      <c r="J33" s="399" t="s">
        <v>115</v>
      </c>
      <c r="K33" s="400"/>
      <c r="L33" s="400"/>
      <c r="M33" s="401"/>
      <c r="N33" s="402">
        <v>80000</v>
      </c>
      <c r="O33" s="403"/>
      <c r="P33" s="403"/>
      <c r="Q33" s="403"/>
      <c r="R33" s="403"/>
      <c r="S33" s="403"/>
      <c r="T33" s="403"/>
      <c r="U33" s="402">
        <f t="shared" si="0"/>
        <v>15000</v>
      </c>
      <c r="V33" s="403"/>
      <c r="W33" s="403"/>
      <c r="X33" s="403"/>
      <c r="Y33" s="403"/>
      <c r="Z33" s="403"/>
      <c r="AA33" s="404"/>
      <c r="AB33" s="405">
        <f t="shared" si="1"/>
        <v>25000</v>
      </c>
      <c r="AC33" s="403"/>
      <c r="AD33" s="403"/>
      <c r="AE33" s="403"/>
      <c r="AF33" s="403"/>
      <c r="AG33" s="403"/>
      <c r="AH33" s="406"/>
      <c r="AI33" s="407">
        <f t="shared" si="2"/>
        <v>40000</v>
      </c>
      <c r="AJ33" s="403"/>
      <c r="AK33" s="403"/>
      <c r="AL33" s="403"/>
      <c r="AM33" s="403"/>
      <c r="AN33" s="403"/>
      <c r="AO33" s="406"/>
      <c r="AQ33" s="395"/>
      <c r="AR33" s="396"/>
      <c r="AS33" s="396"/>
      <c r="AT33" s="396"/>
      <c r="AU33" s="396"/>
      <c r="AV33" s="396"/>
      <c r="AW33" s="396"/>
      <c r="AX33" s="396"/>
      <c r="AY33" s="398"/>
    </row>
    <row r="44" spans="3:51" ht="27" customHeight="1">
      <c r="C44" s="89" t="s">
        <v>117</v>
      </c>
    </row>
    <row r="45" spans="3:51" ht="20.25" customHeight="1" thickBot="1">
      <c r="C45" s="12"/>
    </row>
    <row r="46" spans="3:51" ht="30.75" customHeight="1">
      <c r="F46" s="54"/>
      <c r="G46" s="55"/>
      <c r="H46" s="55"/>
      <c r="I46" s="55"/>
      <c r="J46" s="56"/>
      <c r="K46" s="57"/>
      <c r="L46" s="57"/>
      <c r="M46" s="57"/>
      <c r="N46" s="57"/>
      <c r="O46" s="57"/>
      <c r="P46" s="57"/>
      <c r="Q46" s="57"/>
      <c r="R46" s="57"/>
      <c r="S46" s="57"/>
      <c r="T46" s="57"/>
      <c r="U46" s="57"/>
      <c r="V46" s="57"/>
      <c r="W46" s="57"/>
      <c r="X46" s="57"/>
      <c r="Y46" s="57"/>
      <c r="Z46" s="386" t="s">
        <v>70</v>
      </c>
      <c r="AA46" s="386"/>
      <c r="AB46" s="386"/>
      <c r="AC46" s="386"/>
      <c r="AD46" s="386"/>
      <c r="AE46" s="386"/>
      <c r="AF46" s="386"/>
      <c r="AG46" s="57"/>
      <c r="AH46" s="57"/>
      <c r="AI46" s="57"/>
      <c r="AJ46" s="57"/>
      <c r="AK46" s="57"/>
      <c r="AL46" s="57"/>
      <c r="AM46" s="57"/>
      <c r="AN46" s="57"/>
      <c r="AO46" s="56"/>
      <c r="AP46" s="58"/>
      <c r="AQ46" s="58"/>
      <c r="AR46" s="58"/>
      <c r="AS46" s="58"/>
      <c r="AT46" s="387">
        <v>45017</v>
      </c>
      <c r="AU46" s="387"/>
      <c r="AV46" s="387"/>
      <c r="AW46" s="387"/>
      <c r="AX46" s="387"/>
      <c r="AY46" s="388"/>
    </row>
    <row r="47" spans="3:51" ht="15.75" customHeight="1">
      <c r="F47" s="59"/>
      <c r="G47" s="60" t="s">
        <v>118</v>
      </c>
      <c r="H47" s="60"/>
      <c r="I47" s="60"/>
      <c r="J47" s="60"/>
      <c r="K47" s="60"/>
      <c r="L47" s="60"/>
      <c r="M47" s="60"/>
      <c r="N47" s="60"/>
      <c r="O47" s="60"/>
      <c r="P47" s="60"/>
      <c r="Q47" s="60"/>
      <c r="R47" s="60"/>
      <c r="S47" s="60"/>
      <c r="T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2"/>
    </row>
    <row r="48" spans="3:51" ht="15.75" customHeight="1">
      <c r="F48" s="59"/>
      <c r="H48" s="389" t="s">
        <v>104</v>
      </c>
      <c r="I48" s="389"/>
      <c r="J48" s="389"/>
      <c r="K48" s="389"/>
      <c r="L48" s="389"/>
      <c r="M48" s="389"/>
      <c r="N48" s="389"/>
      <c r="O48" s="389"/>
      <c r="P48" s="389"/>
      <c r="Q48" s="389"/>
      <c r="R48" s="389"/>
      <c r="S48" s="63"/>
      <c r="T48" s="63"/>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2"/>
    </row>
    <row r="49" spans="6:51" ht="15.75" customHeight="1">
      <c r="F49" s="59"/>
      <c r="G49" s="64"/>
      <c r="AF49" s="61"/>
      <c r="AG49" s="61"/>
      <c r="AH49" s="61"/>
      <c r="AI49" s="61"/>
      <c r="AJ49" s="61"/>
      <c r="AK49" s="61"/>
      <c r="AL49" s="61"/>
      <c r="AM49" s="61"/>
      <c r="AN49" s="61"/>
      <c r="AO49" s="61"/>
      <c r="AP49" s="61"/>
      <c r="AQ49" s="61"/>
      <c r="AR49" s="61"/>
      <c r="AS49" s="61"/>
      <c r="AT49" s="61"/>
      <c r="AU49" s="61"/>
      <c r="AV49" s="61"/>
      <c r="AW49" s="61"/>
      <c r="AX49" s="61"/>
      <c r="AY49" s="62"/>
    </row>
    <row r="50" spans="6:51" ht="15.75" customHeight="1">
      <c r="F50" s="59"/>
      <c r="G50" s="64"/>
      <c r="H50" s="390" t="s">
        <v>71</v>
      </c>
      <c r="I50" s="390"/>
      <c r="J50" s="390"/>
      <c r="K50" s="390"/>
      <c r="L50" s="390"/>
      <c r="M50" s="390"/>
      <c r="N50" s="390"/>
      <c r="O50" s="390"/>
      <c r="P50" s="390"/>
      <c r="Q50" s="390"/>
      <c r="R50" s="390"/>
      <c r="S50" s="65"/>
      <c r="T50" s="66" t="s">
        <v>72</v>
      </c>
      <c r="W50" s="391">
        <v>123</v>
      </c>
      <c r="X50" s="391"/>
      <c r="AA50" s="61"/>
      <c r="AB50" s="392"/>
      <c r="AC50" s="392"/>
      <c r="AD50" s="392"/>
      <c r="AE50" s="392"/>
      <c r="AF50" s="61"/>
      <c r="AG50" s="61"/>
      <c r="AH50" s="61"/>
      <c r="AI50" s="61"/>
      <c r="AJ50" s="61"/>
      <c r="AK50" s="61"/>
      <c r="AL50" s="61"/>
      <c r="AM50" s="61"/>
      <c r="AN50" s="61"/>
      <c r="AO50" s="61"/>
      <c r="AP50" s="61"/>
      <c r="AQ50" s="61"/>
      <c r="AR50" s="61"/>
      <c r="AS50" s="61"/>
      <c r="AT50" s="61"/>
      <c r="AU50" s="61"/>
      <c r="AV50" s="61"/>
      <c r="AW50" s="61"/>
      <c r="AX50" s="61"/>
      <c r="AY50" s="62"/>
    </row>
    <row r="51" spans="6:51" ht="15.75" customHeight="1">
      <c r="F51" s="59"/>
      <c r="J51" s="61"/>
      <c r="K51" s="61"/>
      <c r="L51" s="61"/>
      <c r="N51" s="67"/>
      <c r="O51" s="67"/>
      <c r="P51" s="67"/>
      <c r="Q51" s="67"/>
      <c r="R51" s="67"/>
      <c r="S51" s="67"/>
      <c r="T51" s="67"/>
      <c r="U51" s="67"/>
      <c r="V51" s="67"/>
      <c r="W51" s="67"/>
      <c r="X51" s="67"/>
      <c r="Y51" s="67"/>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2"/>
    </row>
    <row r="52" spans="6:51" ht="15.75" customHeight="1">
      <c r="F52" s="59"/>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375" t="s">
        <v>119</v>
      </c>
      <c r="AL52" s="375"/>
      <c r="AM52" s="375"/>
      <c r="AN52" s="375"/>
      <c r="AO52" s="375"/>
      <c r="AP52" s="375"/>
      <c r="AQ52" s="375"/>
      <c r="AR52" s="375"/>
      <c r="AS52" s="375"/>
      <c r="AT52" s="375"/>
      <c r="AU52" s="375"/>
      <c r="AV52" s="375"/>
      <c r="AW52" s="375"/>
      <c r="AX52" s="68"/>
      <c r="AY52" s="69"/>
    </row>
    <row r="53" spans="6:51" ht="15.75" customHeight="1">
      <c r="F53" s="59"/>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L53" s="70" t="s">
        <v>120</v>
      </c>
      <c r="AM53" s="61"/>
      <c r="AO53" s="71"/>
      <c r="AP53" s="71"/>
      <c r="AQ53" s="71"/>
      <c r="AR53" s="61"/>
      <c r="AS53" s="61"/>
      <c r="AT53" s="61"/>
      <c r="AU53" s="61"/>
      <c r="AV53" s="61"/>
      <c r="AW53" s="61"/>
      <c r="AX53" s="61"/>
      <c r="AY53" s="62"/>
    </row>
    <row r="54" spans="6:51" ht="15.75" customHeight="1">
      <c r="F54" s="59"/>
      <c r="H54" s="70" t="s">
        <v>73</v>
      </c>
      <c r="J54" s="61"/>
      <c r="K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L54" s="72" t="s">
        <v>121</v>
      </c>
      <c r="AM54" s="61"/>
      <c r="AO54" s="71"/>
      <c r="AP54" s="71"/>
      <c r="AQ54" s="71"/>
      <c r="AR54" s="61"/>
      <c r="AS54" s="61"/>
      <c r="AT54" s="61"/>
      <c r="AU54" s="61"/>
      <c r="AV54" s="61"/>
      <c r="AW54" s="61"/>
      <c r="AX54" s="61"/>
      <c r="AY54" s="62"/>
    </row>
    <row r="55" spans="6:51" ht="15.75" customHeight="1">
      <c r="F55" s="59"/>
      <c r="H55" s="70" t="s">
        <v>74</v>
      </c>
      <c r="J55" s="61"/>
      <c r="K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L55" s="73" t="s">
        <v>122</v>
      </c>
      <c r="AM55" s="61"/>
      <c r="AP55" s="71"/>
      <c r="AQ55" s="71"/>
      <c r="AR55" s="61"/>
      <c r="AS55" s="61"/>
      <c r="AT55" s="61"/>
      <c r="AU55" s="61"/>
      <c r="AV55" s="61"/>
      <c r="AW55" s="61"/>
      <c r="AX55" s="61"/>
      <c r="AY55" s="62"/>
    </row>
    <row r="56" spans="6:51" ht="15.75" customHeight="1">
      <c r="F56" s="59"/>
      <c r="H56" s="70" t="s">
        <v>75</v>
      </c>
      <c r="J56" s="61"/>
      <c r="K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L56" s="74" t="s">
        <v>123</v>
      </c>
      <c r="AM56" s="61"/>
      <c r="AO56" s="71"/>
      <c r="AP56" s="71"/>
      <c r="AQ56" s="71"/>
      <c r="AR56" s="61"/>
      <c r="AS56" s="61"/>
      <c r="AT56" s="61"/>
      <c r="AU56" s="61"/>
      <c r="AV56" s="61"/>
      <c r="AW56" s="61"/>
      <c r="AX56" s="61"/>
      <c r="AY56" s="62"/>
    </row>
    <row r="57" spans="6:51" ht="15.75" customHeight="1">
      <c r="F57" s="59"/>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2"/>
    </row>
    <row r="58" spans="6:51" ht="24.95" customHeight="1">
      <c r="F58" s="363" t="s">
        <v>124</v>
      </c>
      <c r="G58" s="364"/>
      <c r="H58" s="364"/>
      <c r="I58" s="365"/>
      <c r="J58" s="376">
        <v>123456789</v>
      </c>
      <c r="K58" s="377"/>
      <c r="L58" s="377"/>
      <c r="M58" s="377"/>
      <c r="N58" s="377"/>
      <c r="O58" s="377"/>
      <c r="P58" s="377"/>
      <c r="Q58" s="377"/>
      <c r="R58" s="378"/>
      <c r="S58" s="366" t="s">
        <v>59</v>
      </c>
      <c r="T58" s="367"/>
      <c r="U58" s="367"/>
      <c r="V58" s="368"/>
      <c r="W58" s="379" t="s">
        <v>125</v>
      </c>
      <c r="X58" s="380"/>
      <c r="Y58" s="380"/>
      <c r="Z58" s="380"/>
      <c r="AA58" s="381"/>
      <c r="AB58" s="366" t="s">
        <v>76</v>
      </c>
      <c r="AC58" s="367"/>
      <c r="AD58" s="367"/>
      <c r="AE58" s="368"/>
      <c r="AF58" s="382">
        <v>45026</v>
      </c>
      <c r="AG58" s="383"/>
      <c r="AH58" s="383"/>
      <c r="AI58" s="383"/>
      <c r="AJ58" s="383"/>
      <c r="AK58" s="383"/>
      <c r="AL58" s="383"/>
      <c r="AM58" s="383"/>
      <c r="AN58" s="383"/>
      <c r="AO58" s="384" t="s">
        <v>126</v>
      </c>
      <c r="AP58" s="384"/>
      <c r="AQ58" s="383">
        <v>45107</v>
      </c>
      <c r="AR58" s="383"/>
      <c r="AS58" s="383"/>
      <c r="AT58" s="383"/>
      <c r="AU58" s="383"/>
      <c r="AV58" s="383"/>
      <c r="AW58" s="383"/>
      <c r="AX58" s="383"/>
      <c r="AY58" s="385"/>
    </row>
    <row r="59" spans="6:51" ht="24.95" customHeight="1">
      <c r="F59" s="358" t="s">
        <v>77</v>
      </c>
      <c r="G59" s="359"/>
      <c r="H59" s="359"/>
      <c r="I59" s="360"/>
      <c r="J59" s="361" t="s">
        <v>169</v>
      </c>
      <c r="K59" s="361"/>
      <c r="L59" s="361"/>
      <c r="M59" s="361"/>
      <c r="N59" s="361"/>
      <c r="O59" s="361"/>
      <c r="P59" s="361"/>
      <c r="Q59" s="361"/>
      <c r="R59" s="361"/>
      <c r="S59" s="361"/>
      <c r="T59" s="361"/>
      <c r="U59" s="361"/>
      <c r="V59" s="361"/>
      <c r="W59" s="361"/>
      <c r="X59" s="361"/>
      <c r="Y59" s="361"/>
      <c r="Z59" s="361"/>
      <c r="AA59" s="361"/>
      <c r="AB59" s="361"/>
      <c r="AC59" s="361"/>
      <c r="AD59" s="361"/>
      <c r="AE59" s="361"/>
      <c r="AF59" s="361"/>
      <c r="AG59" s="361"/>
      <c r="AH59" s="361"/>
      <c r="AI59" s="361"/>
      <c r="AJ59" s="361"/>
      <c r="AK59" s="361"/>
      <c r="AL59" s="361"/>
      <c r="AM59" s="361"/>
      <c r="AN59" s="361"/>
      <c r="AO59" s="361"/>
      <c r="AP59" s="361"/>
      <c r="AQ59" s="361"/>
      <c r="AR59" s="361"/>
      <c r="AS59" s="361"/>
      <c r="AT59" s="361"/>
      <c r="AU59" s="361"/>
      <c r="AV59" s="361"/>
      <c r="AW59" s="361"/>
      <c r="AX59" s="361"/>
      <c r="AY59" s="362"/>
    </row>
    <row r="60" spans="6:51" ht="24.95" customHeight="1">
      <c r="F60" s="363" t="s">
        <v>78</v>
      </c>
      <c r="G60" s="364"/>
      <c r="H60" s="364"/>
      <c r="I60" s="365"/>
      <c r="J60" s="366"/>
      <c r="K60" s="367"/>
      <c r="L60" s="367"/>
      <c r="M60" s="367"/>
      <c r="N60" s="367"/>
      <c r="O60" s="367"/>
      <c r="P60" s="367"/>
      <c r="Q60" s="367"/>
      <c r="R60" s="367"/>
      <c r="S60" s="367"/>
      <c r="T60" s="367"/>
      <c r="U60" s="367"/>
      <c r="V60" s="367"/>
      <c r="W60" s="367"/>
      <c r="X60" s="367"/>
      <c r="Y60" s="367"/>
      <c r="Z60" s="367"/>
      <c r="AA60" s="368"/>
      <c r="AB60" s="366" t="s">
        <v>46</v>
      </c>
      <c r="AC60" s="367"/>
      <c r="AD60" s="367"/>
      <c r="AE60" s="368"/>
      <c r="AF60" s="75"/>
      <c r="AG60" s="75" t="s">
        <v>88</v>
      </c>
      <c r="AH60" s="75"/>
      <c r="AI60" s="75"/>
      <c r="AJ60" s="75"/>
      <c r="AK60" s="75"/>
      <c r="AL60" s="75"/>
      <c r="AM60" s="75"/>
      <c r="AN60" s="75"/>
      <c r="AO60" s="75"/>
      <c r="AP60" s="75"/>
      <c r="AQ60" s="75"/>
      <c r="AR60" s="75"/>
      <c r="AS60" s="75"/>
      <c r="AT60" s="75"/>
      <c r="AU60" s="75"/>
      <c r="AV60" s="75"/>
      <c r="AW60" s="75"/>
      <c r="AX60" s="75"/>
      <c r="AY60" s="76"/>
    </row>
    <row r="61" spans="6:51" ht="9.9499999999999993" customHeight="1" thickBot="1">
      <c r="F61" s="59"/>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c r="AW61" s="77"/>
      <c r="AX61" s="77"/>
      <c r="AY61" s="78"/>
    </row>
    <row r="62" spans="6:51" ht="24.95" customHeight="1">
      <c r="F62" s="369" t="s">
        <v>79</v>
      </c>
      <c r="G62" s="370"/>
      <c r="H62" s="370"/>
      <c r="I62" s="371"/>
      <c r="J62" s="372" t="s">
        <v>80</v>
      </c>
      <c r="K62" s="370"/>
      <c r="L62" s="370"/>
      <c r="M62" s="370"/>
      <c r="N62" s="370"/>
      <c r="O62" s="370"/>
      <c r="P62" s="370"/>
      <c r="Q62" s="370"/>
      <c r="R62" s="370"/>
      <c r="S62" s="370"/>
      <c r="T62" s="370"/>
      <c r="U62" s="370"/>
      <c r="V62" s="370"/>
      <c r="W62" s="370"/>
      <c r="X62" s="370"/>
      <c r="Y62" s="370"/>
      <c r="Z62" s="370"/>
      <c r="AA62" s="371"/>
      <c r="AB62" s="372" t="s">
        <v>81</v>
      </c>
      <c r="AC62" s="370"/>
      <c r="AD62" s="370"/>
      <c r="AE62" s="371"/>
      <c r="AF62" s="373" t="s">
        <v>82</v>
      </c>
      <c r="AG62" s="373"/>
      <c r="AH62" s="373"/>
      <c r="AI62" s="373"/>
      <c r="AJ62" s="372"/>
      <c r="AK62" s="373" t="s">
        <v>83</v>
      </c>
      <c r="AL62" s="373"/>
      <c r="AM62" s="373"/>
      <c r="AN62" s="373"/>
      <c r="AO62" s="373"/>
      <c r="AP62" s="373" t="s">
        <v>69</v>
      </c>
      <c r="AQ62" s="373"/>
      <c r="AR62" s="373"/>
      <c r="AS62" s="373"/>
      <c r="AT62" s="373"/>
      <c r="AU62" s="370" t="s">
        <v>84</v>
      </c>
      <c r="AV62" s="370"/>
      <c r="AW62" s="370"/>
      <c r="AX62" s="370"/>
      <c r="AY62" s="374"/>
    </row>
    <row r="63" spans="6:51" ht="24.95" customHeight="1">
      <c r="F63" s="344">
        <v>100</v>
      </c>
      <c r="G63" s="345"/>
      <c r="H63" s="345"/>
      <c r="I63" s="346"/>
      <c r="J63" s="347" t="s">
        <v>127</v>
      </c>
      <c r="K63" s="345"/>
      <c r="L63" s="345"/>
      <c r="M63" s="345"/>
      <c r="N63" s="345"/>
      <c r="O63" s="345"/>
      <c r="P63" s="345"/>
      <c r="Q63" s="345"/>
      <c r="R63" s="345"/>
      <c r="S63" s="345"/>
      <c r="T63" s="345"/>
      <c r="U63" s="345"/>
      <c r="V63" s="345"/>
      <c r="W63" s="345"/>
      <c r="X63" s="345"/>
      <c r="Y63" s="345"/>
      <c r="Z63" s="345"/>
      <c r="AA63" s="346"/>
      <c r="AB63" s="348" t="s">
        <v>128</v>
      </c>
      <c r="AC63" s="349"/>
      <c r="AD63" s="349"/>
      <c r="AE63" s="350"/>
      <c r="AF63" s="337">
        <v>100000</v>
      </c>
      <c r="AG63" s="338"/>
      <c r="AH63" s="338"/>
      <c r="AI63" s="338"/>
      <c r="AJ63" s="338"/>
      <c r="AK63" s="337">
        <f>AF63*0.1</f>
        <v>10000</v>
      </c>
      <c r="AL63" s="338"/>
      <c r="AM63" s="338"/>
      <c r="AN63" s="338"/>
      <c r="AO63" s="339"/>
      <c r="AP63" s="337">
        <f>SUM(AF63:AO63)</f>
        <v>110000</v>
      </c>
      <c r="AQ63" s="338"/>
      <c r="AR63" s="338"/>
      <c r="AS63" s="338"/>
      <c r="AT63" s="339"/>
      <c r="AU63" s="351" t="s">
        <v>129</v>
      </c>
      <c r="AV63" s="351"/>
      <c r="AW63" s="351"/>
      <c r="AX63" s="351"/>
      <c r="AY63" s="352"/>
    </row>
    <row r="64" spans="6:51" ht="24.95" customHeight="1">
      <c r="F64" s="340">
        <v>232</v>
      </c>
      <c r="G64" s="341"/>
      <c r="H64" s="341"/>
      <c r="I64" s="342"/>
      <c r="J64" s="343" t="s">
        <v>130</v>
      </c>
      <c r="K64" s="341"/>
      <c r="L64" s="341"/>
      <c r="M64" s="341"/>
      <c r="N64" s="341"/>
      <c r="O64" s="341"/>
      <c r="P64" s="341"/>
      <c r="Q64" s="341"/>
      <c r="R64" s="341"/>
      <c r="S64" s="341"/>
      <c r="T64" s="341"/>
      <c r="U64" s="341"/>
      <c r="V64" s="341"/>
      <c r="W64" s="341"/>
      <c r="X64" s="341"/>
      <c r="Y64" s="341"/>
      <c r="Z64" s="341"/>
      <c r="AA64" s="342"/>
      <c r="AB64" s="355" t="s">
        <v>85</v>
      </c>
      <c r="AC64" s="356"/>
      <c r="AD64" s="356"/>
      <c r="AE64" s="357"/>
      <c r="AF64" s="337">
        <v>400000</v>
      </c>
      <c r="AG64" s="338"/>
      <c r="AH64" s="338"/>
      <c r="AI64" s="338"/>
      <c r="AJ64" s="338"/>
      <c r="AK64" s="337">
        <f t="shared" ref="AK64:AK68" si="3">AF64*0.1</f>
        <v>40000</v>
      </c>
      <c r="AL64" s="338"/>
      <c r="AM64" s="338"/>
      <c r="AN64" s="338"/>
      <c r="AO64" s="339"/>
      <c r="AP64" s="337">
        <f t="shared" ref="AP64:AP68" si="4">SUM(AF64:AO64)</f>
        <v>440000</v>
      </c>
      <c r="AQ64" s="338"/>
      <c r="AR64" s="338"/>
      <c r="AS64" s="338"/>
      <c r="AT64" s="339"/>
      <c r="AU64" s="353" t="s">
        <v>131</v>
      </c>
      <c r="AV64" s="353"/>
      <c r="AW64" s="353"/>
      <c r="AX64" s="353"/>
      <c r="AY64" s="354"/>
    </row>
    <row r="65" spans="6:51" ht="24.95" customHeight="1">
      <c r="F65" s="340">
        <v>269</v>
      </c>
      <c r="G65" s="341"/>
      <c r="H65" s="341"/>
      <c r="I65" s="342"/>
      <c r="J65" s="343" t="s">
        <v>161</v>
      </c>
      <c r="K65" s="341"/>
      <c r="L65" s="341"/>
      <c r="M65" s="341"/>
      <c r="N65" s="341"/>
      <c r="O65" s="341"/>
      <c r="P65" s="341"/>
      <c r="Q65" s="341"/>
      <c r="R65" s="341"/>
      <c r="S65" s="341"/>
      <c r="T65" s="341"/>
      <c r="U65" s="341"/>
      <c r="V65" s="341"/>
      <c r="W65" s="341"/>
      <c r="X65" s="341"/>
      <c r="Y65" s="341"/>
      <c r="Z65" s="341"/>
      <c r="AA65" s="342"/>
      <c r="AB65" s="355" t="s">
        <v>162</v>
      </c>
      <c r="AC65" s="356"/>
      <c r="AD65" s="356"/>
      <c r="AE65" s="357"/>
      <c r="AF65" s="337">
        <v>300000</v>
      </c>
      <c r="AG65" s="338"/>
      <c r="AH65" s="338"/>
      <c r="AI65" s="338"/>
      <c r="AJ65" s="338"/>
      <c r="AK65" s="337">
        <f t="shared" si="3"/>
        <v>30000</v>
      </c>
      <c r="AL65" s="338"/>
      <c r="AM65" s="338"/>
      <c r="AN65" s="338"/>
      <c r="AO65" s="339"/>
      <c r="AP65" s="337">
        <f t="shared" si="4"/>
        <v>330000</v>
      </c>
      <c r="AQ65" s="338"/>
      <c r="AR65" s="338"/>
      <c r="AS65" s="338"/>
      <c r="AT65" s="339"/>
      <c r="AU65" s="353" t="s">
        <v>163</v>
      </c>
      <c r="AV65" s="353"/>
      <c r="AW65" s="353"/>
      <c r="AX65" s="353"/>
      <c r="AY65" s="354"/>
    </row>
    <row r="66" spans="6:51" ht="24.95" customHeight="1">
      <c r="F66" s="340"/>
      <c r="G66" s="341"/>
      <c r="H66" s="341"/>
      <c r="I66" s="342"/>
      <c r="J66" s="343"/>
      <c r="K66" s="341"/>
      <c r="L66" s="341"/>
      <c r="M66" s="341"/>
      <c r="N66" s="341"/>
      <c r="O66" s="341"/>
      <c r="P66" s="341"/>
      <c r="Q66" s="341"/>
      <c r="R66" s="341"/>
      <c r="S66" s="341"/>
      <c r="T66" s="341"/>
      <c r="U66" s="341"/>
      <c r="V66" s="341"/>
      <c r="W66" s="341"/>
      <c r="X66" s="341"/>
      <c r="Y66" s="341"/>
      <c r="Z66" s="341"/>
      <c r="AA66" s="342"/>
      <c r="AB66" s="343"/>
      <c r="AC66" s="341"/>
      <c r="AD66" s="341"/>
      <c r="AE66" s="342"/>
      <c r="AF66" s="336"/>
      <c r="AG66" s="324"/>
      <c r="AH66" s="324"/>
      <c r="AI66" s="324"/>
      <c r="AJ66" s="324"/>
      <c r="AK66" s="337">
        <f t="shared" si="3"/>
        <v>0</v>
      </c>
      <c r="AL66" s="338"/>
      <c r="AM66" s="338"/>
      <c r="AN66" s="338"/>
      <c r="AO66" s="339"/>
      <c r="AP66" s="337">
        <f t="shared" si="4"/>
        <v>0</v>
      </c>
      <c r="AQ66" s="338"/>
      <c r="AR66" s="338"/>
      <c r="AS66" s="338"/>
      <c r="AT66" s="339"/>
      <c r="AU66" s="324"/>
      <c r="AV66" s="324"/>
      <c r="AW66" s="324"/>
      <c r="AX66" s="324"/>
      <c r="AY66" s="325"/>
    </row>
    <row r="67" spans="6:51" ht="24.95" customHeight="1">
      <c r="F67" s="340"/>
      <c r="G67" s="341"/>
      <c r="H67" s="341"/>
      <c r="I67" s="342"/>
      <c r="J67" s="343"/>
      <c r="K67" s="341"/>
      <c r="L67" s="341"/>
      <c r="M67" s="341"/>
      <c r="N67" s="341"/>
      <c r="O67" s="341"/>
      <c r="P67" s="341"/>
      <c r="Q67" s="341"/>
      <c r="R67" s="341"/>
      <c r="S67" s="341"/>
      <c r="T67" s="341"/>
      <c r="U67" s="341"/>
      <c r="V67" s="341"/>
      <c r="W67" s="341"/>
      <c r="X67" s="341"/>
      <c r="Y67" s="341"/>
      <c r="Z67" s="341"/>
      <c r="AA67" s="342"/>
      <c r="AB67" s="343"/>
      <c r="AC67" s="341"/>
      <c r="AD67" s="341"/>
      <c r="AE67" s="342"/>
      <c r="AF67" s="336"/>
      <c r="AG67" s="324"/>
      <c r="AH67" s="324"/>
      <c r="AI67" s="324"/>
      <c r="AJ67" s="324"/>
      <c r="AK67" s="337">
        <f t="shared" si="3"/>
        <v>0</v>
      </c>
      <c r="AL67" s="338"/>
      <c r="AM67" s="338"/>
      <c r="AN67" s="338"/>
      <c r="AO67" s="339"/>
      <c r="AP67" s="337">
        <f t="shared" si="4"/>
        <v>0</v>
      </c>
      <c r="AQ67" s="338"/>
      <c r="AR67" s="338"/>
      <c r="AS67" s="338"/>
      <c r="AT67" s="339"/>
      <c r="AU67" s="324"/>
      <c r="AV67" s="324"/>
      <c r="AW67" s="324"/>
      <c r="AX67" s="324"/>
      <c r="AY67" s="325"/>
    </row>
    <row r="68" spans="6:51" ht="24.95" customHeight="1">
      <c r="F68" s="332"/>
      <c r="G68" s="333"/>
      <c r="H68" s="333"/>
      <c r="I68" s="334"/>
      <c r="J68" s="335"/>
      <c r="K68" s="333"/>
      <c r="L68" s="333"/>
      <c r="M68" s="333"/>
      <c r="N68" s="333"/>
      <c r="O68" s="333"/>
      <c r="P68" s="333"/>
      <c r="Q68" s="333"/>
      <c r="R68" s="333"/>
      <c r="S68" s="333"/>
      <c r="T68" s="333"/>
      <c r="U68" s="333"/>
      <c r="V68" s="333"/>
      <c r="W68" s="333"/>
      <c r="X68" s="333"/>
      <c r="Y68" s="333"/>
      <c r="Z68" s="333"/>
      <c r="AA68" s="334"/>
      <c r="AB68" s="335"/>
      <c r="AC68" s="333"/>
      <c r="AD68" s="333"/>
      <c r="AE68" s="334"/>
      <c r="AF68" s="336"/>
      <c r="AG68" s="324"/>
      <c r="AH68" s="324"/>
      <c r="AI68" s="324"/>
      <c r="AJ68" s="324"/>
      <c r="AK68" s="337">
        <f t="shared" si="3"/>
        <v>0</v>
      </c>
      <c r="AL68" s="338"/>
      <c r="AM68" s="338"/>
      <c r="AN68" s="338"/>
      <c r="AO68" s="339"/>
      <c r="AP68" s="337">
        <f t="shared" si="4"/>
        <v>0</v>
      </c>
      <c r="AQ68" s="338"/>
      <c r="AR68" s="338"/>
      <c r="AS68" s="338"/>
      <c r="AT68" s="339"/>
      <c r="AU68" s="324"/>
      <c r="AV68" s="324"/>
      <c r="AW68" s="324"/>
      <c r="AX68" s="324"/>
      <c r="AY68" s="325"/>
    </row>
    <row r="69" spans="6:51" ht="24.95" customHeight="1" thickBot="1">
      <c r="F69" s="79"/>
      <c r="G69" s="80"/>
      <c r="H69" s="80"/>
      <c r="I69" s="80"/>
      <c r="J69" s="80"/>
      <c r="K69" s="80"/>
      <c r="L69" s="81"/>
      <c r="M69" s="82"/>
      <c r="N69" s="82"/>
      <c r="O69" s="82"/>
      <c r="P69" s="82"/>
      <c r="Q69" s="82"/>
      <c r="R69" s="82"/>
      <c r="S69" s="82"/>
      <c r="T69" s="82"/>
      <c r="U69" s="82"/>
      <c r="V69" s="82"/>
      <c r="W69" s="82"/>
      <c r="X69" s="82"/>
      <c r="Y69" s="82"/>
      <c r="Z69" s="82"/>
      <c r="AA69" s="82"/>
      <c r="AB69" s="326" t="s">
        <v>69</v>
      </c>
      <c r="AC69" s="326"/>
      <c r="AD69" s="326"/>
      <c r="AE69" s="327"/>
      <c r="AF69" s="328">
        <f>SUM(AF63:AJ68)</f>
        <v>800000</v>
      </c>
      <c r="AG69" s="329"/>
      <c r="AH69" s="329"/>
      <c r="AI69" s="329"/>
      <c r="AJ69" s="329"/>
      <c r="AK69" s="328">
        <f>SUM(AK63:AO68)</f>
        <v>80000</v>
      </c>
      <c r="AL69" s="329"/>
      <c r="AM69" s="329"/>
      <c r="AN69" s="329"/>
      <c r="AO69" s="330"/>
      <c r="AP69" s="328">
        <f>SUM(AP63:AT68)</f>
        <v>880000</v>
      </c>
      <c r="AQ69" s="329"/>
      <c r="AR69" s="329"/>
      <c r="AS69" s="329"/>
      <c r="AT69" s="330"/>
      <c r="AU69" s="329"/>
      <c r="AV69" s="329"/>
      <c r="AW69" s="329"/>
      <c r="AX69" s="329"/>
      <c r="AY69" s="331"/>
    </row>
  </sheetData>
  <sheetProtection algorithmName="SHA-512" hashValue="8ZYh0hmFctEOj8vTK0cJ8I79Wnh8AEcHJCTilk/W6vGr5FK2JIdS5GkV0ZVV3o0LLolMmn+e8vVqRgl7URMrLw==" saltValue="x1dHiTtfmkH4sWeB8v9RaA==" spinCount="100000" sheet="1" objects="1" scenarios="1"/>
  <mergeCells count="192">
    <mergeCell ref="R4:AB5"/>
    <mergeCell ref="U6:Y6"/>
    <mergeCell ref="AM8:AQ8"/>
    <mergeCell ref="AR8:AS8"/>
    <mergeCell ref="AT8:AU8"/>
    <mergeCell ref="AV8:AW8"/>
    <mergeCell ref="AX8:AY8"/>
    <mergeCell ref="T8:X8"/>
    <mergeCell ref="E9:P10"/>
    <mergeCell ref="Z8:AI8"/>
    <mergeCell ref="J17:M17"/>
    <mergeCell ref="N17:T17"/>
    <mergeCell ref="U17:AA17"/>
    <mergeCell ref="AB17:AH17"/>
    <mergeCell ref="AI17:AO17"/>
    <mergeCell ref="AI9:AM9"/>
    <mergeCell ref="U10:W10"/>
    <mergeCell ref="AM13:AO13"/>
    <mergeCell ref="F16:I16"/>
    <mergeCell ref="J16:R16"/>
    <mergeCell ref="S16:V16"/>
    <mergeCell ref="F18:I19"/>
    <mergeCell ref="J18:M19"/>
    <mergeCell ref="N18:T19"/>
    <mergeCell ref="U18:AA19"/>
    <mergeCell ref="AB18:AH19"/>
    <mergeCell ref="AI18:AO19"/>
    <mergeCell ref="F20:I21"/>
    <mergeCell ref="J20:M20"/>
    <mergeCell ref="N20:T20"/>
    <mergeCell ref="U20:AA20"/>
    <mergeCell ref="AB20:AH20"/>
    <mergeCell ref="AI20:AO20"/>
    <mergeCell ref="J21:M21"/>
    <mergeCell ref="N21:T21"/>
    <mergeCell ref="U21:AA21"/>
    <mergeCell ref="AB21:AH21"/>
    <mergeCell ref="AI21:AO21"/>
    <mergeCell ref="F22:I23"/>
    <mergeCell ref="J22:M22"/>
    <mergeCell ref="N22:T22"/>
    <mergeCell ref="U22:AA22"/>
    <mergeCell ref="AB22:AH22"/>
    <mergeCell ref="AI22:AO22"/>
    <mergeCell ref="J23:M23"/>
    <mergeCell ref="N23:T23"/>
    <mergeCell ref="U23:AA23"/>
    <mergeCell ref="AB23:AH23"/>
    <mergeCell ref="AI23:AO23"/>
    <mergeCell ref="F24:I25"/>
    <mergeCell ref="J24:M24"/>
    <mergeCell ref="N24:T24"/>
    <mergeCell ref="U24:AA24"/>
    <mergeCell ref="AB24:AH24"/>
    <mergeCell ref="AI24:AO24"/>
    <mergeCell ref="J25:M25"/>
    <mergeCell ref="N25:T25"/>
    <mergeCell ref="U25:AA25"/>
    <mergeCell ref="AB25:AH25"/>
    <mergeCell ref="AI25:AO25"/>
    <mergeCell ref="AQ25:AY25"/>
    <mergeCell ref="F26:I27"/>
    <mergeCell ref="J26:M26"/>
    <mergeCell ref="N26:T26"/>
    <mergeCell ref="U26:AA26"/>
    <mergeCell ref="AB26:AH26"/>
    <mergeCell ref="AI26:AO26"/>
    <mergeCell ref="AQ26:AS26"/>
    <mergeCell ref="AT26:AV26"/>
    <mergeCell ref="AW26:AY26"/>
    <mergeCell ref="J27:M27"/>
    <mergeCell ref="N27:T27"/>
    <mergeCell ref="U27:AA27"/>
    <mergeCell ref="AB27:AH27"/>
    <mergeCell ref="AI27:AO27"/>
    <mergeCell ref="AQ27:AS28"/>
    <mergeCell ref="AT27:AV28"/>
    <mergeCell ref="AW27:AY28"/>
    <mergeCell ref="F28:I29"/>
    <mergeCell ref="J28:M28"/>
    <mergeCell ref="N28:T28"/>
    <mergeCell ref="U28:AA28"/>
    <mergeCell ref="AB28:AH28"/>
    <mergeCell ref="AI28:AO28"/>
    <mergeCell ref="J29:M29"/>
    <mergeCell ref="N29:T29"/>
    <mergeCell ref="U29:AA29"/>
    <mergeCell ref="AB29:AH29"/>
    <mergeCell ref="AI29:AO29"/>
    <mergeCell ref="F30:I31"/>
    <mergeCell ref="J30:M30"/>
    <mergeCell ref="N30:T30"/>
    <mergeCell ref="U30:AA30"/>
    <mergeCell ref="AB30:AH30"/>
    <mergeCell ref="AI30:AO30"/>
    <mergeCell ref="AQ30:AY30"/>
    <mergeCell ref="J31:M31"/>
    <mergeCell ref="N31:T31"/>
    <mergeCell ref="U31:AA31"/>
    <mergeCell ref="AB31:AH31"/>
    <mergeCell ref="AI31:AO31"/>
    <mergeCell ref="AQ31:AS31"/>
    <mergeCell ref="AT31:AV31"/>
    <mergeCell ref="AW31:AY31"/>
    <mergeCell ref="Z46:AF46"/>
    <mergeCell ref="AT46:AY46"/>
    <mergeCell ref="H48:R48"/>
    <mergeCell ref="H50:R50"/>
    <mergeCell ref="W50:X50"/>
    <mergeCell ref="AB50:AE50"/>
    <mergeCell ref="AQ32:AS33"/>
    <mergeCell ref="AT32:AV33"/>
    <mergeCell ref="AW32:AY33"/>
    <mergeCell ref="J33:M33"/>
    <mergeCell ref="N33:T33"/>
    <mergeCell ref="U33:AA33"/>
    <mergeCell ref="AB33:AH33"/>
    <mergeCell ref="AI33:AO33"/>
    <mergeCell ref="F32:I33"/>
    <mergeCell ref="J32:M32"/>
    <mergeCell ref="N32:T32"/>
    <mergeCell ref="U32:AA32"/>
    <mergeCell ref="AB32:AH32"/>
    <mergeCell ref="AI32:AO32"/>
    <mergeCell ref="AK52:AW52"/>
    <mergeCell ref="F58:I58"/>
    <mergeCell ref="J58:R58"/>
    <mergeCell ref="S58:V58"/>
    <mergeCell ref="W58:AA58"/>
    <mergeCell ref="AB58:AE58"/>
    <mergeCell ref="AF58:AN58"/>
    <mergeCell ref="AO58:AP58"/>
    <mergeCell ref="AQ58:AY58"/>
    <mergeCell ref="F59:I59"/>
    <mergeCell ref="J59:AY59"/>
    <mergeCell ref="F60:I60"/>
    <mergeCell ref="J60:AA60"/>
    <mergeCell ref="AB60:AE60"/>
    <mergeCell ref="F62:I62"/>
    <mergeCell ref="J62:AA62"/>
    <mergeCell ref="AB62:AE62"/>
    <mergeCell ref="AF62:AJ62"/>
    <mergeCell ref="AK62:AO62"/>
    <mergeCell ref="AP62:AT62"/>
    <mergeCell ref="AU62:AY62"/>
    <mergeCell ref="F63:I63"/>
    <mergeCell ref="J63:AA63"/>
    <mergeCell ref="AB63:AE63"/>
    <mergeCell ref="AF63:AJ63"/>
    <mergeCell ref="AK63:AO63"/>
    <mergeCell ref="AP63:AT63"/>
    <mergeCell ref="AU63:AY63"/>
    <mergeCell ref="AU64:AY64"/>
    <mergeCell ref="F65:I65"/>
    <mergeCell ref="J65:AA65"/>
    <mergeCell ref="AB65:AE65"/>
    <mergeCell ref="AF65:AJ65"/>
    <mergeCell ref="AK65:AO65"/>
    <mergeCell ref="AP65:AT65"/>
    <mergeCell ref="AU65:AY65"/>
    <mergeCell ref="F64:I64"/>
    <mergeCell ref="J64:AA64"/>
    <mergeCell ref="AB64:AE64"/>
    <mergeCell ref="AF64:AJ64"/>
    <mergeCell ref="AK64:AO64"/>
    <mergeCell ref="AP64:AT64"/>
    <mergeCell ref="AU66:AY66"/>
    <mergeCell ref="F67:I67"/>
    <mergeCell ref="J67:AA67"/>
    <mergeCell ref="AB67:AE67"/>
    <mergeCell ref="AF67:AJ67"/>
    <mergeCell ref="AK67:AO67"/>
    <mergeCell ref="AP67:AT67"/>
    <mergeCell ref="AU67:AY67"/>
    <mergeCell ref="F66:I66"/>
    <mergeCell ref="J66:AA66"/>
    <mergeCell ref="AB66:AE66"/>
    <mergeCell ref="AF66:AJ66"/>
    <mergeCell ref="AK66:AO66"/>
    <mergeCell ref="AP66:AT66"/>
    <mergeCell ref="AU68:AY68"/>
    <mergeCell ref="AB69:AE69"/>
    <mergeCell ref="AF69:AJ69"/>
    <mergeCell ref="AK69:AO69"/>
    <mergeCell ref="AP69:AT69"/>
    <mergeCell ref="AU69:AY69"/>
    <mergeCell ref="F68:I68"/>
    <mergeCell ref="J68:AA68"/>
    <mergeCell ref="AB68:AE68"/>
    <mergeCell ref="AF68:AJ68"/>
    <mergeCell ref="AK68:AO68"/>
    <mergeCell ref="AP68:AT68"/>
  </mergeCells>
  <phoneticPr fontId="2"/>
  <pageMargins left="0.51181102362204722" right="0.51181102362204722" top="0.59055118110236227" bottom="0" header="0.31496062992125984" footer="0.31496062992125984"/>
  <pageSetup paperSize="9" scale="54" orientation="portrait" r:id="rId1"/>
  <ignoredErrors>
    <ignoredError sqref="AP5:AR5 AW5:AX5 AT5:AU5"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9</vt:i4>
      </vt:variant>
    </vt:vector>
  </HeadingPairs>
  <TitlesOfParts>
    <vt:vector size="12" baseType="lpstr">
      <vt:lpstr>貴社控・提出用</vt:lpstr>
      <vt:lpstr>記入事項</vt:lpstr>
      <vt:lpstr>記入例</vt:lpstr>
      <vt:lpstr>記入例!Print_Area</vt:lpstr>
      <vt:lpstr>貴社控・提出用!Print_Area</vt:lpstr>
      <vt:lpstr>工事番号</vt:lpstr>
      <vt:lpstr>工事名称</vt:lpstr>
      <vt:lpstr>社名</vt:lpstr>
      <vt:lpstr>住所</vt:lpstr>
      <vt:lpstr>代表者</vt:lpstr>
      <vt:lpstr>電話番号</vt:lpstr>
      <vt:lpstr>郵便番号</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野澤 宏</dc:creator>
  <cp:lastModifiedBy>佐伯 幸美</cp:lastModifiedBy>
  <cp:lastPrinted>2023-07-21T02:58:11Z</cp:lastPrinted>
  <dcterms:created xsi:type="dcterms:W3CDTF">2022-11-10T00:21:56Z</dcterms:created>
  <dcterms:modified xsi:type="dcterms:W3CDTF">2023-10-03T02:01:27Z</dcterms:modified>
</cp:coreProperties>
</file>